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345" windowWidth="15120" windowHeight="7770"/>
  </bookViews>
  <sheets>
    <sheet name="Лист1" sheetId="1" r:id="rId1"/>
    <sheet name="стр.5_7" sheetId="5" r:id="rId2"/>
  </sheets>
  <definedNames>
    <definedName name="TABLE" localSheetId="1">стр.5_7!#REF!</definedName>
    <definedName name="TABLE_2" localSheetId="1">стр.5_7!#REF!</definedName>
    <definedName name="_xlnm.Print_Area" localSheetId="1">стр.5_7!$A$1:$FQ$69</definedName>
  </definedNames>
  <calcPr calcId="124519"/>
</workbook>
</file>

<file path=xl/calcChain.xml><?xml version="1.0" encoding="utf-8"?>
<calcChain xmlns="http://schemas.openxmlformats.org/spreadsheetml/2006/main">
  <c r="O97" i="1"/>
  <c r="O37"/>
  <c r="O34" s="1"/>
  <c r="O99"/>
  <c r="N99"/>
  <c r="M99"/>
  <c r="M97"/>
  <c r="M35"/>
  <c r="O60"/>
  <c r="ET40" i="5"/>
  <c r="ET18"/>
  <c r="EH40"/>
  <c r="M61" i="1"/>
  <c r="M57"/>
  <c r="N43"/>
  <c r="O86" l="1"/>
  <c r="N86"/>
  <c r="DV18" i="5" l="1"/>
  <c r="M60" i="1"/>
  <c r="U101"/>
  <c r="Q101"/>
  <c r="EH18" i="5" l="1"/>
  <c r="V88" i="1"/>
  <c r="V29"/>
  <c r="R29"/>
  <c r="U91"/>
  <c r="Q91"/>
  <c r="U34"/>
  <c r="U30" s="1"/>
  <c r="R30"/>
  <c r="U61"/>
  <c r="Q60"/>
  <c r="Q34"/>
  <c r="L45"/>
  <c r="S56"/>
  <c r="O31" l="1"/>
  <c r="R91"/>
  <c r="R88" s="1"/>
  <c r="V41"/>
  <c r="V30" s="1"/>
  <c r="R41"/>
  <c r="W34"/>
  <c r="S34"/>
  <c r="T37"/>
  <c r="T77"/>
  <c r="T76"/>
  <c r="O41" l="1"/>
  <c r="M91" l="1"/>
  <c r="DV15" i="5" s="1"/>
  <c r="ET17" l="1"/>
  <c r="ET14"/>
  <c r="EH14"/>
  <c r="EH13" s="1"/>
  <c r="EH45" s="1"/>
  <c r="DV14"/>
  <c r="EH7"/>
  <c r="ET13" l="1"/>
  <c r="N91" i="1"/>
  <c r="N41"/>
  <c r="ET44" i="5" l="1"/>
  <c r="ET45" s="1"/>
  <c r="ET7"/>
  <c r="N88" i="1"/>
  <c r="T82"/>
  <c r="P82"/>
  <c r="L82"/>
  <c r="N30"/>
  <c r="L43"/>
  <c r="DV17" i="5" l="1"/>
  <c r="W96" i="1"/>
  <c r="W30"/>
  <c r="S30"/>
  <c r="T59"/>
  <c r="T58"/>
  <c r="U56" l="1"/>
  <c r="Q56"/>
  <c r="N45"/>
  <c r="M34" l="1"/>
  <c r="W56" l="1"/>
  <c r="O56"/>
  <c r="N56"/>
  <c r="N55" s="1"/>
  <c r="M56"/>
  <c r="P58" l="1"/>
  <c r="W91" l="1"/>
  <c r="S91"/>
  <c r="O91"/>
  <c r="P98"/>
  <c r="T98"/>
  <c r="L98"/>
  <c r="O30"/>
  <c r="V56"/>
  <c r="R56"/>
  <c r="V91"/>
  <c r="U88"/>
  <c r="Q88"/>
  <c r="M88"/>
  <c r="W75"/>
  <c r="V75"/>
  <c r="U75"/>
  <c r="S75"/>
  <c r="R75"/>
  <c r="Q75"/>
  <c r="O75"/>
  <c r="N75"/>
  <c r="N29" s="1"/>
  <c r="M75"/>
  <c r="U45"/>
  <c r="T45" s="1"/>
  <c r="S45"/>
  <c r="Q45"/>
  <c r="W45"/>
  <c r="M45"/>
  <c r="T33"/>
  <c r="T32"/>
  <c r="T31"/>
  <c r="T28"/>
  <c r="T40"/>
  <c r="T39"/>
  <c r="T38"/>
  <c r="T36"/>
  <c r="T35"/>
  <c r="P40"/>
  <c r="P39"/>
  <c r="P38"/>
  <c r="P37"/>
  <c r="P36"/>
  <c r="P35"/>
  <c r="P33"/>
  <c r="P32"/>
  <c r="P31"/>
  <c r="P28"/>
  <c r="L33"/>
  <c r="L32"/>
  <c r="L28"/>
  <c r="L40"/>
  <c r="L39"/>
  <c r="L38"/>
  <c r="L37"/>
  <c r="L36"/>
  <c r="T110"/>
  <c r="T109"/>
  <c r="T108"/>
  <c r="T107"/>
  <c r="T106"/>
  <c r="T105"/>
  <c r="T102"/>
  <c r="T101"/>
  <c r="T100"/>
  <c r="T99"/>
  <c r="T97"/>
  <c r="T96"/>
  <c r="T95"/>
  <c r="T94"/>
  <c r="T93"/>
  <c r="T92"/>
  <c r="T90"/>
  <c r="T89"/>
  <c r="T87"/>
  <c r="T86"/>
  <c r="T83"/>
  <c r="T81"/>
  <c r="T80"/>
  <c r="T79"/>
  <c r="T78"/>
  <c r="T74"/>
  <c r="T73"/>
  <c r="T72"/>
  <c r="T71"/>
  <c r="T70"/>
  <c r="T69"/>
  <c r="T68"/>
  <c r="T67"/>
  <c r="T66"/>
  <c r="T65"/>
  <c r="T64"/>
  <c r="T63"/>
  <c r="T62"/>
  <c r="T61"/>
  <c r="T60"/>
  <c r="T57"/>
  <c r="P110"/>
  <c r="P109"/>
  <c r="P108"/>
  <c r="P107"/>
  <c r="P106"/>
  <c r="P105"/>
  <c r="P102"/>
  <c r="P101"/>
  <c r="P100"/>
  <c r="P99"/>
  <c r="P97"/>
  <c r="P96"/>
  <c r="P95"/>
  <c r="P94"/>
  <c r="P93"/>
  <c r="P92"/>
  <c r="P90"/>
  <c r="P89"/>
  <c r="P87"/>
  <c r="P86"/>
  <c r="P83"/>
  <c r="P81"/>
  <c r="P80"/>
  <c r="P79"/>
  <c r="P78"/>
  <c r="P77"/>
  <c r="P76"/>
  <c r="P74"/>
  <c r="P73"/>
  <c r="P72"/>
  <c r="P71"/>
  <c r="P70"/>
  <c r="P69"/>
  <c r="P68"/>
  <c r="P67"/>
  <c r="P66"/>
  <c r="P65"/>
  <c r="P64"/>
  <c r="P63"/>
  <c r="P62"/>
  <c r="P61"/>
  <c r="P60"/>
  <c r="P59"/>
  <c r="P57"/>
  <c r="L110"/>
  <c r="L109"/>
  <c r="L108"/>
  <c r="L107"/>
  <c r="L106"/>
  <c r="L105"/>
  <c r="L102"/>
  <c r="L101"/>
  <c r="L100"/>
  <c r="L99"/>
  <c r="L97"/>
  <c r="L96"/>
  <c r="L95"/>
  <c r="L94"/>
  <c r="L93"/>
  <c r="L92"/>
  <c r="L90"/>
  <c r="L89"/>
  <c r="L87"/>
  <c r="L86"/>
  <c r="L83"/>
  <c r="L81"/>
  <c r="L80"/>
  <c r="L79"/>
  <c r="L78"/>
  <c r="L77"/>
  <c r="L76"/>
  <c r="L74"/>
  <c r="L73"/>
  <c r="L72"/>
  <c r="L71"/>
  <c r="L70"/>
  <c r="L69"/>
  <c r="L68"/>
  <c r="L67"/>
  <c r="L66"/>
  <c r="L65"/>
  <c r="L64"/>
  <c r="L63"/>
  <c r="L62"/>
  <c r="L60"/>
  <c r="L61" s="1"/>
  <c r="L59"/>
  <c r="L58"/>
  <c r="L57"/>
  <c r="T47"/>
  <c r="P47"/>
  <c r="L46"/>
  <c r="T41"/>
  <c r="P41"/>
  <c r="L41"/>
  <c r="P45"/>
  <c r="L35"/>
  <c r="L34"/>
  <c r="M30"/>
  <c r="U55" l="1"/>
  <c r="U29" s="1"/>
  <c r="L31"/>
  <c r="O88"/>
  <c r="Q55"/>
  <c r="Q29" s="1"/>
  <c r="M55"/>
  <c r="M29" s="1"/>
  <c r="P56"/>
  <c r="T34"/>
  <c r="T30"/>
  <c r="P34"/>
  <c r="Q30"/>
  <c r="P30" s="1"/>
  <c r="W88"/>
  <c r="S88"/>
  <c r="L56"/>
  <c r="P75"/>
  <c r="L75"/>
  <c r="L30"/>
  <c r="R55"/>
  <c r="W55"/>
  <c r="W29" s="1"/>
  <c r="T75"/>
  <c r="S55"/>
  <c r="S29" s="1"/>
  <c r="T56"/>
  <c r="T91"/>
  <c r="T88" s="1"/>
  <c r="V55"/>
  <c r="L91"/>
  <c r="L88" s="1"/>
  <c r="P91"/>
  <c r="P88" s="1"/>
  <c r="DV41" i="5" l="1"/>
  <c r="DV40" s="1"/>
  <c r="DV13" s="1"/>
  <c r="DV7" s="1"/>
  <c r="O55" i="1"/>
  <c r="T29"/>
  <c r="P29"/>
  <c r="T55"/>
  <c r="O29"/>
  <c r="L29" s="1"/>
  <c r="P55"/>
  <c r="DV44" i="5" l="1"/>
  <c r="DV45" s="1"/>
  <c r="L55" i="1"/>
</calcChain>
</file>

<file path=xl/sharedStrings.xml><?xml version="1.0" encoding="utf-8"?>
<sst xmlns="http://schemas.openxmlformats.org/spreadsheetml/2006/main" count="543" uniqueCount="380">
  <si>
    <t>Утверждаю</t>
  </si>
  <si>
    <t>(наименование должности уполномоченного лица)</t>
  </si>
  <si>
    <t>(наименование органа - учредителя (учреждения)</t>
  </si>
  <si>
    <t>(расшифровка подписи)</t>
  </si>
  <si>
    <t>Коды</t>
  </si>
  <si>
    <t>Дата</t>
  </si>
  <si>
    <t>Орган, осуществляющий</t>
  </si>
  <si>
    <t>по Сводному реестру</t>
  </si>
  <si>
    <t>функции и полномочия учредителя</t>
  </si>
  <si>
    <t>ИНН</t>
  </si>
  <si>
    <t>Учреждение</t>
  </si>
  <si>
    <t>КПП</t>
  </si>
  <si>
    <t>Единица измерения: руб.</t>
  </si>
  <si>
    <t>383</t>
  </si>
  <si>
    <t>Раздел 1. Поступления и выплаты</t>
  </si>
  <si>
    <t>Наименование показателя</t>
  </si>
  <si>
    <t>Код строки</t>
  </si>
  <si>
    <r>
      <t xml:space="preserve">Код по бюджетной классификации Российской Федерации </t>
    </r>
    <r>
      <rPr>
        <vertAlign val="superscript"/>
        <sz val="8"/>
        <rFont val="Times New Roman"/>
        <family val="1"/>
        <charset val="204"/>
      </rPr>
      <t>3</t>
    </r>
  </si>
  <si>
    <r>
      <t xml:space="preserve">Аналити-ческий код </t>
    </r>
    <r>
      <rPr>
        <vertAlign val="superscript"/>
        <sz val="8"/>
        <rFont val="Times New Roman"/>
        <family val="1"/>
        <charset val="204"/>
      </rPr>
      <t>4</t>
    </r>
  </si>
  <si>
    <t>Сумма</t>
  </si>
  <si>
    <t>за пределами планового периода</t>
  </si>
  <si>
    <t>1</t>
  </si>
  <si>
    <t>2</t>
  </si>
  <si>
    <t>3</t>
  </si>
  <si>
    <t>4</t>
  </si>
  <si>
    <t>5</t>
  </si>
  <si>
    <t>6</t>
  </si>
  <si>
    <t>7</t>
  </si>
  <si>
    <t>8</t>
  </si>
  <si>
    <r>
      <t xml:space="preserve">Остаток средств на начало текущего финансового года </t>
    </r>
    <r>
      <rPr>
        <vertAlign val="superscript"/>
        <sz val="8"/>
        <rFont val="Times New Roman"/>
        <family val="1"/>
        <charset val="204"/>
      </rPr>
      <t>5</t>
    </r>
  </si>
  <si>
    <t>0001</t>
  </si>
  <si>
    <t>х</t>
  </si>
  <si>
    <r>
      <t xml:space="preserve">Остаток средств на конец текущего финансового года </t>
    </r>
    <r>
      <rPr>
        <vertAlign val="superscript"/>
        <sz val="8"/>
        <rFont val="Times New Roman"/>
        <family val="1"/>
        <charset val="204"/>
      </rPr>
      <t>5</t>
    </r>
  </si>
  <si>
    <t>0002</t>
  </si>
  <si>
    <t>Доходы, всего:</t>
  </si>
  <si>
    <t>1000</t>
  </si>
  <si>
    <t>в том числе:
доходы от собственности, всего</t>
  </si>
  <si>
    <t>1100</t>
  </si>
  <si>
    <t>120</t>
  </si>
  <si>
    <t>в том числе:</t>
  </si>
  <si>
    <t>1110</t>
  </si>
  <si>
    <t>доходы от оказания услуг, работ, компенсации затрат учреждений, всего</t>
  </si>
  <si>
    <t>1200</t>
  </si>
  <si>
    <t>130</t>
  </si>
  <si>
    <t>в том числе:
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</si>
  <si>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</si>
  <si>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</si>
  <si>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</si>
  <si>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доходы от штрафов, пеней, иных сумм принудительного изъятия, всего</t>
  </si>
  <si>
    <t>1300</t>
  </si>
  <si>
    <t>140</t>
  </si>
  <si>
    <t>1310</t>
  </si>
  <si>
    <t>безвозмездные денежные поступления, всего</t>
  </si>
  <si>
    <t>1400</t>
  </si>
  <si>
    <t>150</t>
  </si>
  <si>
    <t>прочие доходы, всего</t>
  </si>
  <si>
    <t>1500</t>
  </si>
  <si>
    <t>целевые субсидии</t>
  </si>
  <si>
    <t>субсидии на осуществление капитальных вложений</t>
  </si>
  <si>
    <t>доходы от операций с активами, всего</t>
  </si>
  <si>
    <t>1900</t>
  </si>
  <si>
    <r>
      <t xml:space="preserve">прочие поступления, всего </t>
    </r>
    <r>
      <rPr>
        <vertAlign val="superscript"/>
        <sz val="8"/>
        <rFont val="Times New Roman"/>
        <family val="1"/>
        <charset val="204"/>
      </rPr>
      <t>6</t>
    </r>
  </si>
  <si>
    <t>1980</t>
  </si>
  <si>
    <t>из них:
увеличение остатков денежных средств за счет возврата дебиторской задолженности прошлых лет</t>
  </si>
  <si>
    <t>1981</t>
  </si>
  <si>
    <t>510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</si>
  <si>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</si>
  <si>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</si>
  <si>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</si>
  <si>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</si>
  <si>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</si>
  <si>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</si>
  <si>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</si>
  <si>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</si>
  <si>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</si>
  <si>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</si>
  <si>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</si>
  <si>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</si>
  <si>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</si>
  <si>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</si>
  <si>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</si>
  <si>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</si>
  <si>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</si>
  <si>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</si>
  <si>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</si>
  <si>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</si>
  <si>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</si>
  <si>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</si>
  <si>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</si>
  <si>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иные выплаты военнослужащим и сотрудникам, имеющим специальные звания</t>
  </si>
  <si>
    <t>2160</t>
  </si>
  <si>
    <t>134</t>
  </si>
  <si>
    <t>2170</t>
  </si>
  <si>
    <t>139</t>
  </si>
  <si>
    <t>в том числе:
на оплату труда стажеров</t>
  </si>
  <si>
    <t>социальные и иные выплаты населению, всего</t>
  </si>
  <si>
    <t>2200</t>
  </si>
  <si>
    <t>300</t>
  </si>
  <si>
    <t>в том числе:
социальные выплаты гражданам, кроме публичных нормативных социальных выплат</t>
  </si>
  <si>
    <t>2210</t>
  </si>
  <si>
    <t>320</t>
  </si>
  <si>
    <t>из них:
пособия, компенсации и иные социальные выплаты гражданам, кроме публичных нормативных обязательств</t>
  </si>
  <si>
    <t>2211</t>
  </si>
  <si>
    <t>321</t>
  </si>
  <si>
    <t>выплата стипендий, осуществление иных расходов на социальную поддержку обучающихся за счет средств стипендиального фонда</t>
  </si>
  <si>
    <t>2220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</si>
  <si>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</si>
  <si>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</si>
  <si>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2230</t>
  </si>
  <si>
    <t>350</t>
  </si>
  <si>
    <t>2240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</si>
  <si>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</si>
  <si>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</si>
  <si>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</si>
  <si>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</si>
  <si>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</si>
  <si>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</si>
  <si>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</si>
  <si>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</si>
  <si>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</si>
  <si>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</si>
  <si>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</si>
  <si>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</si>
  <si>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</si>
  <si>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</si>
  <si>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</si>
  <si>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2410</t>
  </si>
  <si>
    <t>810</t>
  </si>
  <si>
    <t>взносы в международные организации</t>
  </si>
  <si>
    <t>2420</t>
  </si>
  <si>
    <t>862</t>
  </si>
  <si>
    <t>платежи в целях обеспечения реализации соглашений с правительствами иностранных государств и международными организациями</t>
  </si>
  <si>
    <t>2430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</si>
  <si>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</si>
  <si>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</si>
  <si>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</si>
  <si>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</si>
  <si>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2520</t>
  </si>
  <si>
    <t>831</t>
  </si>
  <si>
    <r>
      <t xml:space="preserve">расходы на закупку товаров, работ, услуг, всего </t>
    </r>
    <r>
      <rPr>
        <vertAlign val="superscript"/>
        <sz val="8"/>
        <rFont val="Times New Roman"/>
        <family val="1"/>
        <charset val="204"/>
      </rPr>
      <t>7</t>
    </r>
  </si>
  <si>
    <t>2600</t>
  </si>
  <si>
    <t>в том числе:
закупку научно-исследовательских и опытно-конструкторских работ</t>
  </si>
  <si>
    <t>2610</t>
  </si>
  <si>
    <t>241</t>
  </si>
  <si>
    <t>закупку товаров, работ, услуг в целях капитального ремонта государственного (муниципального) имущества</t>
  </si>
  <si>
    <t>2630</t>
  </si>
  <si>
    <t>243</t>
  </si>
  <si>
    <t>прочую закупку товаров, работ и услуг, всего</t>
  </si>
  <si>
    <t>2640</t>
  </si>
  <si>
    <t>244</t>
  </si>
  <si>
    <t>из них:</t>
  </si>
  <si>
    <t>капитальные вложения в объекты государственной (муниципальной) собственности, всего</t>
  </si>
  <si>
    <t>2650</t>
  </si>
  <si>
    <t>400</t>
  </si>
  <si>
    <t>406</t>
  </si>
  <si>
    <t>строительство (реконструкция) объектов недвижимого имущества государственными (муниципальными) учреждениями</t>
  </si>
  <si>
    <t>407</t>
  </si>
  <si>
    <r>
      <t xml:space="preserve">Выплаты, уменьшающие доход, всего </t>
    </r>
    <r>
      <rPr>
        <b/>
        <vertAlign val="superscript"/>
        <sz val="8"/>
        <rFont val="Times New Roman"/>
        <family val="1"/>
        <charset val="204"/>
      </rPr>
      <t>8</t>
    </r>
  </si>
  <si>
    <t>3000</t>
  </si>
  <si>
    <t>100</t>
  </si>
  <si>
    <r>
      <t xml:space="preserve">в том числе:
налог на прибыль </t>
    </r>
    <r>
      <rPr>
        <vertAlign val="superscript"/>
        <sz val="8"/>
        <rFont val="Times New Roman"/>
        <family val="1"/>
        <charset val="204"/>
      </rPr>
      <t>8</t>
    </r>
  </si>
  <si>
    <t>3010</t>
  </si>
  <si>
    <r>
      <t xml:space="preserve">налог на добавленную стоимость </t>
    </r>
    <r>
      <rPr>
        <vertAlign val="superscript"/>
        <sz val="8"/>
        <rFont val="Times New Roman"/>
        <family val="1"/>
        <charset val="204"/>
      </rPr>
      <t>8</t>
    </r>
  </si>
  <si>
    <t>3020</t>
  </si>
  <si>
    <r>
      <t xml:space="preserve">прочие налоги, уменьшающие доход </t>
    </r>
    <r>
      <rPr>
        <vertAlign val="superscript"/>
        <sz val="8"/>
        <rFont val="Times New Roman"/>
        <family val="1"/>
        <charset val="204"/>
      </rPr>
      <t>8</t>
    </r>
  </si>
  <si>
    <t>3030</t>
  </si>
  <si>
    <r>
      <t xml:space="preserve">Прочие выплаты, всего </t>
    </r>
    <r>
      <rPr>
        <b/>
        <vertAlign val="superscript"/>
        <sz val="8"/>
        <rFont val="Times New Roman"/>
        <family val="1"/>
        <charset val="204"/>
      </rPr>
      <t>9</t>
    </r>
  </si>
  <si>
    <t>4000</t>
  </si>
  <si>
    <t>из них:
возврат в бюджет средств субсидии</t>
  </si>
  <si>
    <t>4010</t>
  </si>
  <si>
    <t>610</t>
  </si>
  <si>
    <r>
      <t>_____</t>
    </r>
    <r>
      <rPr>
        <vertAlign val="superscript"/>
        <sz val="6"/>
        <rFont val="Times New Roman"/>
        <family val="1"/>
        <charset val="204"/>
      </rPr>
      <t>1</t>
    </r>
    <r>
      <rPr>
        <sz val="6"/>
        <color indexed="9"/>
        <rFont val="Times New Roman"/>
        <family val="1"/>
        <charset val="204"/>
      </rPr>
      <t>_</t>
    </r>
    <r>
      <rPr>
        <sz val="6"/>
        <rFont val="Times New Roman"/>
        <family val="1"/>
        <charset val="204"/>
      </rPr>
      <t>В случае утверждения закона (решения) о бюджете на текущий финансовый год и плановый период.</t>
    </r>
  </si>
  <si>
    <r>
      <t>_____</t>
    </r>
    <r>
      <rPr>
        <vertAlign val="superscript"/>
        <sz val="6"/>
        <rFont val="Times New Roman"/>
        <family val="1"/>
        <charset val="204"/>
      </rPr>
      <t>2</t>
    </r>
    <r>
      <rPr>
        <sz val="6"/>
        <color indexed="9"/>
        <rFont val="Times New Roman"/>
        <family val="1"/>
        <charset val="204"/>
      </rPr>
      <t>_</t>
    </r>
    <r>
      <rPr>
        <sz val="6"/>
        <rFont val="Times New Roman"/>
        <family val="1"/>
        <charset val="204"/>
      </rPr>
      <t>Указывается дата подписания Плана, а в случае утверждения Плана уполномоченным лицом учреждения - дата утверждения Плана.</t>
    </r>
  </si>
  <si>
    <r>
      <t>_____</t>
    </r>
    <r>
      <rPr>
        <vertAlign val="superscript"/>
        <sz val="6"/>
        <rFont val="Times New Roman"/>
        <family val="1"/>
        <charset val="204"/>
      </rPr>
      <t>3</t>
    </r>
    <r>
      <rPr>
        <sz val="6"/>
        <color indexed="9"/>
        <rFont val="Times New Roman"/>
        <family val="1"/>
        <charset val="204"/>
      </rPr>
      <t>_</t>
    </r>
    <r>
      <rPr>
        <sz val="6"/>
        <rFont val="Times New Roman"/>
        <family val="1"/>
        <charset val="204"/>
      </rPr>
      <t>В графе 3 отражаются:</t>
    </r>
  </si>
  <si>
    <r>
      <t>_____</t>
    </r>
    <r>
      <rPr>
        <sz val="6"/>
        <rFont val="Times New Roman"/>
        <family val="1"/>
        <charset val="204"/>
      </rPr>
      <t>по строкам 1100 - 1900 - коды аналитической группы подвида доходов бюджетов классификации доходов бюджетов;</t>
    </r>
  </si>
  <si>
    <r>
      <t>_____</t>
    </r>
    <r>
      <rPr>
        <sz val="6"/>
        <rFont val="Times New Roman"/>
        <family val="1"/>
        <charset val="204"/>
      </rPr>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</si>
  <si>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sz val="6"/>
        <rFont val="Times New Roman"/>
        <family val="1"/>
        <charset val="204"/>
      </rPr>
      <t>по строкам 2000 - 2652 - коды видов расходов бюджетов классификации расходов бюджетов;</t>
    </r>
  </si>
  <si>
    <r>
      <t>_____</t>
    </r>
    <r>
      <rPr>
        <sz val="6"/>
        <rFont val="Times New Roman"/>
        <family val="1"/>
        <charset val="204"/>
      </rPr>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r>
  </si>
  <si>
    <r>
      <t>_____</t>
    </r>
    <r>
      <rPr>
        <sz val="6"/>
        <rFont val="Times New Roman"/>
        <family val="1"/>
        <charset val="204"/>
      </rPr>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r>
  </si>
  <si>
    <r>
      <t>_____</t>
    </r>
    <r>
      <rPr>
        <vertAlign val="superscript"/>
        <sz val="6"/>
        <rFont val="Times New Roman"/>
        <family val="1"/>
        <charset val="204"/>
      </rPr>
      <t>4</t>
    </r>
    <r>
      <rPr>
        <sz val="6"/>
        <color indexed="9"/>
        <rFont val="Times New Roman"/>
        <family val="1"/>
        <charset val="204"/>
      </rPr>
      <t>_</t>
    </r>
    <r>
      <rPr>
        <sz val="6"/>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 ноября 2017 г. № 209н (зарегистрирован в Министерстве юстиции Российской Федерации 12 февраля 2018 г., регистрационный номер 50003), и (или) коды иных аналитических показателей, в случае, если Порядком органа - учредителя предусмотрена указанная детализация.</t>
    </r>
  </si>
  <si>
    <r>
      <t>_____</t>
    </r>
    <r>
      <rPr>
        <vertAlign val="superscript"/>
        <sz val="6"/>
        <rFont val="Times New Roman"/>
        <family val="1"/>
        <charset val="204"/>
      </rPr>
      <t>5</t>
    </r>
    <r>
      <rPr>
        <sz val="6"/>
        <color indexed="9"/>
        <rFont val="Times New Roman"/>
        <family val="1"/>
        <charset val="204"/>
      </rPr>
      <t>_</t>
    </r>
    <r>
      <rPr>
        <sz val="6"/>
        <rFont val="Times New Roman"/>
        <family val="1"/>
        <charset val="204"/>
      </rPr>
      <t>По строкам 0001 и 0002 указываются планируемые суммы остатков средств на начало и на конец планируемого года, если указанные показатели по решению органа, осуществляющего функции и полномочия учредителя, планируются на этапе формирования проекта Плана  либо указываются фактические остатки средств при внесении изменений в утвержденный План после завершения отчетного финансового года.</t>
    </r>
  </si>
  <si>
    <r>
      <t>_____</t>
    </r>
    <r>
      <rPr>
        <vertAlign val="superscript"/>
        <sz val="6"/>
        <rFont val="Times New Roman"/>
        <family val="1"/>
        <charset val="204"/>
      </rPr>
      <t>6</t>
    </r>
    <r>
      <rPr>
        <sz val="6"/>
        <color indexed="9"/>
        <rFont val="Times New Roman"/>
        <family val="1"/>
        <charset val="204"/>
      </rPr>
      <t>_</t>
    </r>
    <r>
      <rPr>
        <sz val="6"/>
        <rFont val="Times New Roman"/>
        <family val="1"/>
        <charset val="204"/>
      </rPr>
      <t>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</si>
  <si>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_____</t>
    </r>
    <r>
      <rPr>
        <vertAlign val="superscript"/>
        <sz val="6"/>
        <rFont val="Times New Roman"/>
        <family val="1"/>
        <charset val="204"/>
      </rPr>
      <t>7</t>
    </r>
    <r>
      <rPr>
        <sz val="6"/>
        <color indexed="9"/>
        <rFont val="Times New Roman"/>
        <family val="1"/>
        <charset val="204"/>
      </rPr>
      <t>_</t>
    </r>
    <r>
      <rPr>
        <sz val="6"/>
        <rFont val="Times New Roman"/>
        <family val="1"/>
        <charset val="204"/>
      </rPr>
      <t>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</si>
  <si>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_____</t>
    </r>
    <r>
      <rPr>
        <vertAlign val="superscript"/>
        <sz val="6"/>
        <rFont val="Times New Roman"/>
        <family val="1"/>
        <charset val="204"/>
      </rPr>
      <t>8</t>
    </r>
    <r>
      <rPr>
        <sz val="6"/>
        <color indexed="9"/>
        <rFont val="Times New Roman"/>
        <family val="1"/>
        <charset val="204"/>
      </rPr>
      <t>_</t>
    </r>
    <r>
      <rPr>
        <sz val="6"/>
        <rFont val="Times New Roman"/>
        <family val="1"/>
        <charset val="204"/>
      </rPr>
      <t>Показатель отражается со знаком "минус".</t>
    </r>
  </si>
  <si>
    <r>
      <t>_____</t>
    </r>
    <r>
      <rPr>
        <vertAlign val="superscript"/>
        <sz val="6"/>
        <rFont val="Times New Roman"/>
        <family val="1"/>
        <charset val="204"/>
      </rPr>
      <t>9</t>
    </r>
    <r>
      <rPr>
        <sz val="6"/>
        <color indexed="9"/>
        <rFont val="Times New Roman"/>
        <family val="1"/>
        <charset val="204"/>
      </rPr>
      <t>_</t>
    </r>
    <r>
      <rPr>
        <sz val="6"/>
        <rFont val="Times New Roman"/>
        <family val="1"/>
        <charset val="204"/>
      </rPr>
      <t>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</si>
  <si>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t>Всего</t>
  </si>
  <si>
    <t>субсидии на финансовое обеспечение выполнения муниципального задания</t>
  </si>
  <si>
    <t>поступление от оказания услуг (выполнения работ) на платной основе и иной приносящей доход деятельности</t>
  </si>
  <si>
    <t>Глава по БК</t>
  </si>
  <si>
    <t>подпись</t>
  </si>
  <si>
    <t>9</t>
  </si>
  <si>
    <t>10</t>
  </si>
  <si>
    <t>11</t>
  </si>
  <si>
    <t>12</t>
  </si>
  <si>
    <t>13</t>
  </si>
  <si>
    <t>14</t>
  </si>
  <si>
    <t>15</t>
  </si>
  <si>
    <t>16</t>
  </si>
  <si>
    <t>17</t>
  </si>
  <si>
    <t>по ОКЕИ</t>
  </si>
  <si>
    <t>210</t>
  </si>
  <si>
    <t>услуги связи</t>
  </si>
  <si>
    <t>транспортные услуги</t>
  </si>
  <si>
    <t>коммунальные услуги</t>
  </si>
  <si>
    <t>работы, услуги по содержанию имущества</t>
  </si>
  <si>
    <t>прочие работы и услуги</t>
  </si>
  <si>
    <t>увеличение стоимости прочих материальных запасов</t>
  </si>
  <si>
    <t>доходы от операционной аренды</t>
  </si>
  <si>
    <t>увеличение стоимости основных средств</t>
  </si>
  <si>
    <r>
      <t xml:space="preserve">Раздел 2. Сведения по выплатам на закупки товаров, работ, услуг </t>
    </r>
    <r>
      <rPr>
        <b/>
        <vertAlign val="superscript"/>
        <sz val="8"/>
        <rFont val="Times New Roman"/>
        <family val="1"/>
        <charset val="204"/>
      </rPr>
      <t>10</t>
    </r>
  </si>
  <si>
    <t>№
п/п</t>
  </si>
  <si>
    <t>Коды
строк</t>
  </si>
  <si>
    <t>Год
начала закупки</t>
  </si>
  <si>
    <t>на 20</t>
  </si>
  <si>
    <t xml:space="preserve"> г.</t>
  </si>
  <si>
    <t>(текущий финансовый год)</t>
  </si>
  <si>
    <t>(первый год планового периода)</t>
  </si>
  <si>
    <t>(второй год планового периода)</t>
  </si>
  <si>
    <r>
      <t xml:space="preserve">Выплаты на закупку товаров, работ, услуг, всего </t>
    </r>
    <r>
      <rPr>
        <b/>
        <vertAlign val="superscript"/>
        <sz val="8"/>
        <rFont val="Times New Roman"/>
        <family val="1"/>
        <charset val="204"/>
      </rPr>
      <t>11</t>
    </r>
  </si>
  <si>
    <t>26000</t>
  </si>
  <si>
    <t>1.1</t>
  </si>
  <si>
    <r>
      <t>в том числе:
по контрактам (договорам), заключенным до начала текущего финансового года без применения норм Федерального закона от 5 апреля 2013 г. № 44-ФЗ "О контрактной системе в сфере закупок товаров, работ, услуг для обеспечения государственных и муниципальных нужд" (Собрание законодательства Российской Федерации, 2013, № 14, ст. 1652; 2018, № 32, ст. 5104) (далее - Федеральный закон № 44-ФЗ) и Федерального закона от 18 июля 2011 г. № 223-ФЗ "О закупках товаров, работ, услуг отдельными видами юридических лиц" (Собрание законодательства Российской Федерации, 2011, № 30, ст. 4571; 2018, № 32,
ст. 5135) (далее - Федеральный закон № 223-ФЗ)</t>
    </r>
    <r>
      <rPr>
        <vertAlign val="superscript"/>
        <sz val="8"/>
        <rFont val="Times New Roman"/>
        <family val="1"/>
        <charset val="204"/>
      </rPr>
      <t>12</t>
    </r>
  </si>
  <si>
    <t>26100</t>
  </si>
  <si>
    <t>1.2</t>
  </si>
  <si>
    <r>
      <t xml:space="preserve">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 </t>
    </r>
    <r>
      <rPr>
        <vertAlign val="superscript"/>
        <sz val="8"/>
        <rFont val="Times New Roman"/>
        <family val="1"/>
        <charset val="204"/>
      </rPr>
      <t>12</t>
    </r>
  </si>
  <si>
    <t>26200</t>
  </si>
  <si>
    <t>1.3</t>
  </si>
  <si>
    <r>
      <t xml:space="preserve">по контрактам (договорам), заключенным до начала текущего финансового года с учетом требований Федерального закона № 44-ФЗ и Федерального закона № 223-ФЗ </t>
    </r>
    <r>
      <rPr>
        <vertAlign val="superscript"/>
        <sz val="8"/>
        <rFont val="Times New Roman"/>
        <family val="1"/>
        <charset val="204"/>
      </rPr>
      <t>13</t>
    </r>
  </si>
  <si>
    <t>26300</t>
  </si>
  <si>
    <t>1.4</t>
  </si>
  <si>
    <r>
      <t xml:space="preserve">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 </t>
    </r>
    <r>
      <rPr>
        <vertAlign val="superscript"/>
        <sz val="8"/>
        <rFont val="Times New Roman"/>
        <family val="1"/>
        <charset val="204"/>
      </rPr>
      <t>13</t>
    </r>
  </si>
  <si>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</si>
  <si>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</si>
  <si>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</si>
  <si>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</si>
  <si>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</si>
  <si>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в том числе:
в соответствии с Федеральным законом № 44-ФЗ</t>
  </si>
  <si>
    <t>26411</t>
  </si>
  <si>
    <t>1.4.1.2</t>
  </si>
  <si>
    <r>
      <t xml:space="preserve">в соответствии с Федеральным законом № 223-ФЗ </t>
    </r>
    <r>
      <rPr>
        <vertAlign val="superscript"/>
        <sz val="8"/>
        <rFont val="Times New Roman"/>
        <family val="1"/>
        <charset val="204"/>
      </rPr>
      <t>14</t>
    </r>
  </si>
  <si>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</si>
  <si>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</si>
  <si>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</si>
  <si>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</si>
  <si>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</si>
  <si>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</si>
  <si>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</si>
  <si>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</si>
  <si>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</si>
  <si>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r>
      <t xml:space="preserve">за счет субсидий, предоставляемых на осуществление капитальных вложений </t>
    </r>
    <r>
      <rPr>
        <vertAlign val="superscript"/>
        <sz val="8"/>
        <rFont val="Times New Roman"/>
        <family val="1"/>
        <charset val="204"/>
      </rPr>
      <t>15</t>
    </r>
  </si>
  <si>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</si>
  <si>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</si>
  <si>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</si>
  <si>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</si>
  <si>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</si>
  <si>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</si>
  <si>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</si>
  <si>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</si>
  <si>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</si>
  <si>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</si>
  <si>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</si>
  <si>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</si>
  <si>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</si>
  <si>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</si>
  <si>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в соответствии с Федеральным законом № 223-ФЗ</t>
  </si>
  <si>
    <t>26452</t>
  </si>
  <si>
    <r>
      <t xml:space="preserve">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 </t>
    </r>
    <r>
      <rPr>
        <vertAlign val="superscript"/>
        <sz val="8"/>
        <rFont val="Times New Roman"/>
        <family val="1"/>
        <charset val="204"/>
      </rPr>
      <t>16</t>
    </r>
  </si>
  <si>
    <t>26500</t>
  </si>
  <si>
    <t>в том числе по году начала закупки:</t>
  </si>
  <si>
    <t>26510</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</si>
  <si>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</si>
  <si>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26600</t>
  </si>
  <si>
    <t>26610</t>
  </si>
  <si>
    <t>Руководитель учреждения</t>
  </si>
  <si>
    <t>(уполномоченное лицо учреждения)</t>
  </si>
  <si>
    <t>(должность)</t>
  </si>
  <si>
    <t>(подпись)</t>
  </si>
  <si>
    <t>Исполнитель</t>
  </si>
  <si>
    <t>Главный бухгалтер</t>
  </si>
  <si>
    <t>Опекунова Л.В.</t>
  </si>
  <si>
    <t>(фамилия, инициалы)</t>
  </si>
  <si>
    <t>(телефон)</t>
  </si>
  <si>
    <t>"</t>
  </si>
  <si>
    <t>1420</t>
  </si>
  <si>
    <t>1410</t>
  </si>
  <si>
    <t>133</t>
  </si>
  <si>
    <t>расходы на выплаты военнослужащим и сотрудникам, имеющим специальные звания, зависящие от размера денежного довольствия</t>
  </si>
  <si>
    <t>2180</t>
  </si>
  <si>
    <t>2181</t>
  </si>
  <si>
    <t>страховые взносы на обязательное социальное страхование в части
выплат персоналу, подлежащих обложению страховыми взносами</t>
  </si>
  <si>
    <t>613</t>
  </si>
  <si>
    <t>623</t>
  </si>
  <si>
    <t>634</t>
  </si>
  <si>
    <t xml:space="preserve">из них:
гранты, предоставляемые  бюджетным учреждениям </t>
  </si>
  <si>
    <t>гранты, предоставляемые автономным учреждениям</t>
  </si>
  <si>
    <t>гранты, предоставляемые иным некомерческим организациям (за исключением бюджетных и автономных учреждений)</t>
  </si>
  <si>
    <t>2440</t>
  </si>
  <si>
    <t>гранты предоставляемые другим организациям и физическим лицам</t>
  </si>
  <si>
    <t>2450</t>
  </si>
  <si>
    <t>2460</t>
  </si>
  <si>
    <t>246</t>
  </si>
  <si>
    <t>закупку товаров, работ, услуг в целях создания, развития, эксплуатации и вывода из эксплуатации государственных информационных систем</t>
  </si>
  <si>
    <t>2660</t>
  </si>
  <si>
    <t>закупку энергетических ресурсов</t>
  </si>
  <si>
    <t>247</t>
  </si>
  <si>
    <t>2700</t>
  </si>
  <si>
    <t>2710</t>
  </si>
  <si>
    <t>в том числе:                                      приобретение объектов недвижимого имущества государственными (муниципальными учреждениями</t>
  </si>
  <si>
    <t>2720</t>
  </si>
  <si>
    <t>иные выплаты населению</t>
  </si>
  <si>
    <r>
      <t xml:space="preserve">Код по бюджетной классификации Российской Федерации </t>
    </r>
    <r>
      <rPr>
        <vertAlign val="superscript"/>
        <sz val="8"/>
        <rFont val="Times New Roman"/>
        <family val="1"/>
        <charset val="204"/>
      </rPr>
      <t>10.1</t>
    </r>
  </si>
  <si>
    <r>
      <t xml:space="preserve">Уникальный код </t>
    </r>
    <r>
      <rPr>
        <sz val="6"/>
        <rFont val="Times New Roman"/>
        <family val="1"/>
        <charset val="204"/>
      </rPr>
      <t>10.2</t>
    </r>
    <r>
      <rPr>
        <sz val="8"/>
        <rFont val="Times New Roman"/>
        <family val="1"/>
        <charset val="204"/>
      </rPr>
      <t xml:space="preserve">
</t>
    </r>
  </si>
  <si>
    <t>4.1</t>
  </si>
  <si>
    <t>4.2</t>
  </si>
  <si>
    <t>1.3.1</t>
  </si>
  <si>
    <t>26310</t>
  </si>
  <si>
    <r>
      <t xml:space="preserve">из них </t>
    </r>
    <r>
      <rPr>
        <vertAlign val="superscript"/>
        <sz val="8"/>
        <rFont val="Times New Roman"/>
        <family val="1"/>
        <charset val="204"/>
      </rPr>
      <t>10.1</t>
    </r>
    <r>
      <rPr>
        <sz val="8"/>
        <rFont val="Times New Roman"/>
        <family val="1"/>
        <charset val="204"/>
      </rPr>
      <t xml:space="preserve">:
</t>
    </r>
  </si>
  <si>
    <t>1.3.2</t>
  </si>
  <si>
    <t>26320</t>
  </si>
  <si>
    <t>26430.1</t>
  </si>
  <si>
    <t>26451.1</t>
  </si>
  <si>
    <t>5-67-66</t>
  </si>
  <si>
    <r>
      <t>_____</t>
    </r>
    <r>
      <rPr>
        <vertAlign val="superscript"/>
        <sz val="7"/>
        <rFont val="Times New Roman"/>
        <family val="1"/>
        <charset val="204"/>
      </rPr>
      <t>10</t>
    </r>
    <r>
      <rPr>
        <sz val="7"/>
        <color indexed="9"/>
        <rFont val="Times New Roman"/>
        <family val="1"/>
        <charset val="204"/>
      </rPr>
      <t>_</t>
    </r>
    <r>
      <rPr>
        <sz val="7"/>
        <rFont val="Times New Roman"/>
        <family val="1"/>
        <charset val="204"/>
      </rPr>
      <t>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по соответствующим строкам Раздела 1 "Поступления и выплаты" Плана.</t>
    </r>
  </si>
  <si>
    <r>
      <t>_____</t>
    </r>
    <r>
      <rPr>
        <vertAlign val="superscript"/>
        <sz val="7"/>
        <rFont val="Times New Roman"/>
        <family val="1"/>
        <charset val="204"/>
      </rPr>
      <t>10.1</t>
    </r>
    <r>
      <rPr>
        <sz val="7"/>
        <color indexed="9"/>
        <rFont val="Times New Roman"/>
        <family val="1"/>
        <charset val="204"/>
      </rPr>
      <t>_</t>
    </r>
    <r>
      <rPr>
        <sz val="7"/>
        <rFont val="Times New Roman"/>
        <family val="1"/>
        <charset val="204"/>
      </rPr>
      <t>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</si>
  <si>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r>
      <t>10.2</t>
    </r>
    <r>
      <rPr>
        <sz val="6"/>
        <rFont val="Times New Roman"/>
        <family val="1"/>
        <charset val="204"/>
      </rPr>
      <t xml:space="preserve"> Указывается уникальный код объекта капитального строительства или объекта недвижимого имущества, присвоенный государственной интегрированной информационной системой управления общественными финансами "Электронный бюджет", в случае если источником финансового обеспечения расходов на осуществление капитальных вложений являются средства федерального бюджета, в том числе предоставленные в виде межбюджетного трансферта в целях софинансирования расходных обязательств субъекта Российской Федерации (муниципального образования).</t>
    </r>
  </si>
  <si>
    <r>
      <t>_____</t>
    </r>
    <r>
      <rPr>
        <vertAlign val="superscript"/>
        <sz val="7"/>
        <rFont val="Times New Roman"/>
        <family val="1"/>
        <charset val="204"/>
      </rPr>
      <t>11</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</si>
  <si>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_____</t>
    </r>
    <r>
      <rPr>
        <vertAlign val="superscript"/>
        <sz val="7"/>
        <rFont val="Times New Roman"/>
        <family val="1"/>
        <charset val="204"/>
      </rPr>
      <t>12</t>
    </r>
    <r>
      <rPr>
        <sz val="7"/>
        <color indexed="9"/>
        <rFont val="Times New Roman"/>
        <family val="1"/>
        <charset val="204"/>
      </rPr>
      <t>_</t>
    </r>
    <r>
      <rPr>
        <sz val="7"/>
        <rFont val="Times New Roman"/>
        <family val="1"/>
        <charset val="204"/>
      </rPr>
      <t>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</si>
  <si>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_____</t>
    </r>
    <r>
      <rPr>
        <vertAlign val="superscript"/>
        <sz val="7"/>
        <rFont val="Times New Roman"/>
        <family val="1"/>
        <charset val="204"/>
      </rPr>
      <t>13</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 и Федеральным законом № 223-ФЗ.</t>
    </r>
  </si>
  <si>
    <r>
      <t>_____</t>
    </r>
    <r>
      <rPr>
        <vertAlign val="superscript"/>
        <sz val="7"/>
        <rFont val="Times New Roman"/>
        <family val="1"/>
        <charset val="204"/>
      </rPr>
      <t>14</t>
    </r>
    <r>
      <rPr>
        <sz val="7"/>
        <color indexed="9"/>
        <rFont val="Times New Roman"/>
        <family val="1"/>
        <charset val="204"/>
      </rPr>
      <t>_</t>
    </r>
    <r>
      <rPr>
        <sz val="7"/>
        <rFont val="Times New Roman"/>
        <family val="1"/>
        <charset val="204"/>
      </rPr>
      <t>Государственным (муниципальным) бюджетным учреждением показатель не формируется.</t>
    </r>
  </si>
  <si>
    <r>
      <t>_____</t>
    </r>
    <r>
      <rPr>
        <vertAlign val="superscript"/>
        <sz val="7"/>
        <rFont val="Times New Roman"/>
        <family val="1"/>
        <charset val="204"/>
      </rPr>
      <t>15</t>
    </r>
    <r>
      <rPr>
        <sz val="7"/>
        <color indexed="9"/>
        <rFont val="Times New Roman"/>
        <family val="1"/>
        <charset val="204"/>
      </rPr>
      <t>_</t>
    </r>
    <r>
      <rPr>
        <sz val="7"/>
        <rFont val="Times New Roman"/>
        <family val="1"/>
        <charset val="204"/>
      </rPr>
      <t>Указывается сумма закупок товаров, работ, услуг, осуществляемых в соответствии с Федеральным законом № 44-ФЗ.</t>
    </r>
  </si>
  <si>
    <r>
      <t>_____</t>
    </r>
    <r>
      <rPr>
        <vertAlign val="superscript"/>
        <sz val="7"/>
        <rFont val="Times New Roman"/>
        <family val="1"/>
        <charset val="204"/>
      </rPr>
      <t>16</t>
    </r>
    <r>
      <rPr>
        <sz val="7"/>
        <color indexed="9"/>
        <rFont val="Times New Roman"/>
        <family val="1"/>
        <charset val="204"/>
      </rPr>
      <t>_</t>
    </r>
    <r>
      <rPr>
        <sz val="7"/>
        <rFont val="Times New Roman"/>
        <family val="1"/>
        <charset val="204"/>
      </rPr>
      <t>Плановые показатели выплат на закупку товаров, работ, услуг по строке 26500 государственного (муниципального) бюджетного учреждения должен быть не менее суммы показателей строк 26410, 26420, 26430, 26440 по соответствующей графе, государственного (муниципального) автономного учреждения - не менее показателя строки 26430 по соответствующей графе.</t>
    </r>
  </si>
  <si>
    <t>Доход от оказания услуг, выполнения работ, реализации готовой продукции сверх установленного государственного задания</t>
  </si>
  <si>
    <t>25</t>
  </si>
  <si>
    <t>муниципальное бюджетное  учреждение дополнительного образования "Пестовская спортивная школа"</t>
  </si>
  <si>
    <t>Смирнова Д.О.</t>
  </si>
  <si>
    <t>293 296  297</t>
  </si>
  <si>
    <t>Управление по физической культуре и спорту  Администрации Пестовского муниципального округа</t>
  </si>
  <si>
    <t>26</t>
  </si>
  <si>
    <t>493LЭ4Ш2</t>
  </si>
  <si>
    <t>Муниципального бюджетного учреждения дополнительного образования "Пестовская спортивная школа"</t>
  </si>
  <si>
    <t>0500026200</t>
  </si>
  <si>
    <t>Согласовано</t>
  </si>
  <si>
    <t xml:space="preserve">Начальник Управления </t>
  </si>
  <si>
    <t>1.4.2.1.1</t>
  </si>
  <si>
    <t>1.4.2.1.2</t>
  </si>
  <si>
    <t>1.4.2.1.3</t>
  </si>
  <si>
    <t>1.4.2.1.4</t>
  </si>
  <si>
    <t>26421.1</t>
  </si>
  <si>
    <t>26421.2</t>
  </si>
  <si>
    <t>26421.3</t>
  </si>
  <si>
    <t>26421.4</t>
  </si>
  <si>
    <t>Расходы на обеспечение доступной среды жизнедеятельности и проведение мероприятий среди лиц с ограниченными возможностями</t>
  </si>
  <si>
    <t>0320022640</t>
  </si>
  <si>
    <t>Расходы на реализацию мероприятий по обеспечению безопасности и оснащению спортивным оборудованием и инвентарем в соответствии с федеральным стандартом базового вида спорта «академическая гребля»</t>
  </si>
  <si>
    <t>Директор</t>
  </si>
  <si>
    <t>Федорова Ю.Б.</t>
  </si>
  <si>
    <t>на 2025 год                                                                       текущий финансовый год</t>
  </si>
  <si>
    <t>на 2026 год                                                                       первый год планового периода</t>
  </si>
  <si>
    <t>на 2027 год                                                                       второй год планового периода</t>
  </si>
  <si>
    <t>27</t>
  </si>
  <si>
    <t>Расходы на обеспечение пожарной безопасности, антитеррористической и антикриминальной безопасности муниципальных дошкольных образовательных организаций, муниципальных общеобразовательных организаций, муниципальных организаций дополнительного образования детей (за счет средств субсидии из областного бюджета)</t>
  </si>
  <si>
    <t>2025</t>
  </si>
  <si>
    <t>0320072120</t>
  </si>
  <si>
    <t>Расходы на обеспечение пожарной безопасности, антитеррористической и антикриминальной безопасности муниципальных дошкольных образовательных организаций, муниципальных общеобразовательных организаций, муниципальных организаций дополнительного образования детей (софинансирование из бюджета муниципального округа)</t>
  </si>
  <si>
    <t>03200S2120</t>
  </si>
  <si>
    <t>(на 2025 г. и плановый период 2026 и 2027 годов)</t>
  </si>
  <si>
    <t>План финансово-хозяйственной деятельности на 2025 год</t>
  </si>
  <si>
    <t>26421.5</t>
  </si>
  <si>
    <t>1.4.2.1.5</t>
  </si>
  <si>
    <t>1.4.2.1.6</t>
  </si>
  <si>
    <t>26421.6</t>
  </si>
  <si>
    <t>Расходы  муниципальных учреждений на реализацию мероприятий по обеспечению участия в спортивных соревнованиях и учебно-тренировочных мероприятиях в соответствии с федеральными стандартами базовых видов спорта «Академическая гребля» и «Лыжные гонки»</t>
  </si>
  <si>
    <t>0320022641</t>
  </si>
  <si>
    <t>Расходы  муниципальных учреждений на реализацию мероприятий по оснащению спортивным оборудованием и инвентарем в соответствии с федеральными стандартами базовых видов спорта «Академическая гребля» и «Лыжные гонки»</t>
  </si>
  <si>
    <t>0320022642</t>
  </si>
  <si>
    <t>212  226</t>
  </si>
  <si>
    <t>декабря</t>
  </si>
  <si>
    <t>"30"декабря  2025 г</t>
  </si>
  <si>
    <t>от "30" декабря   2025 г</t>
  </si>
  <si>
    <t>30</t>
  </si>
</sst>
</file>

<file path=xl/styles.xml><?xml version="1.0" encoding="utf-8"?>
<styleSheet xmlns="http://schemas.openxmlformats.org/spreadsheetml/2006/main">
  <fonts count="36">
    <font>
      <sz val="11"/>
      <color theme="1"/>
      <name val="Calibri"/>
      <family val="2"/>
      <charset val="204"/>
      <scheme val="minor"/>
    </font>
    <font>
      <sz val="7"/>
      <name val="Times New Roman"/>
      <family val="1"/>
      <charset val="204"/>
    </font>
    <font>
      <sz val="9"/>
      <color rgb="FF000000"/>
      <name val="Times New Roman"/>
      <family val="1"/>
      <charset val="204"/>
    </font>
    <font>
      <b/>
      <i/>
      <sz val="9"/>
      <color rgb="FFFF0000"/>
      <name val="Times New Roman"/>
      <family val="1"/>
      <charset val="204"/>
    </font>
    <font>
      <sz val="6"/>
      <name val="Times New Roman"/>
      <family val="1"/>
      <charset val="204"/>
    </font>
    <font>
      <sz val="10"/>
      <color rgb="FF000000"/>
      <name val="Times New Roman"/>
      <family val="1"/>
      <charset val="204"/>
    </font>
    <font>
      <sz val="8"/>
      <name val="Times New Roman"/>
      <family val="1"/>
      <charset val="204"/>
    </font>
    <font>
      <b/>
      <sz val="9"/>
      <name val="Times New Roman"/>
      <family val="1"/>
      <charset val="204"/>
    </font>
    <font>
      <vertAlign val="superscript"/>
      <sz val="8"/>
      <name val="Times New Roman"/>
      <family val="1"/>
      <charset val="204"/>
    </font>
    <font>
      <sz val="8"/>
      <color rgb="FF000000"/>
      <name val="Times New Roman"/>
      <family val="1"/>
      <charset val="204"/>
    </font>
    <font>
      <b/>
      <i/>
      <sz val="10"/>
      <color rgb="FFFF0000"/>
      <name val="Times New Roman"/>
      <family val="1"/>
      <charset val="204"/>
    </font>
    <font>
      <b/>
      <sz val="8"/>
      <name val="Times New Roman"/>
      <family val="1"/>
      <charset val="204"/>
    </font>
    <font>
      <b/>
      <i/>
      <sz val="9"/>
      <color rgb="FFFF0000"/>
      <name val="Arial Cyr"/>
      <charset val="204"/>
    </font>
    <font>
      <b/>
      <vertAlign val="superscript"/>
      <sz val="8"/>
      <name val="Times New Roman"/>
      <family val="1"/>
      <charset val="204"/>
    </font>
    <font>
      <sz val="9"/>
      <name val="Times New Roman"/>
      <family val="1"/>
      <charset val="204"/>
    </font>
    <font>
      <sz val="10"/>
      <name val="Times New Roman"/>
      <family val="1"/>
      <charset val="204"/>
    </font>
    <font>
      <sz val="6"/>
      <color indexed="9"/>
      <name val="Times New Roman"/>
      <family val="1"/>
      <charset val="204"/>
    </font>
    <font>
      <vertAlign val="superscript"/>
      <sz val="6"/>
      <name val="Times New Roman"/>
      <family val="1"/>
      <charset val="204"/>
    </font>
    <font>
      <sz val="6"/>
      <color theme="1"/>
      <name val="Calibri"/>
      <family val="2"/>
      <charset val="204"/>
      <scheme val="minor"/>
    </font>
    <font>
      <sz val="11"/>
      <name val="Calibri"/>
      <family val="2"/>
      <charset val="204"/>
      <scheme val="minor"/>
    </font>
    <font>
      <sz val="8"/>
      <color theme="1"/>
      <name val="Times New Roman"/>
      <family val="1"/>
      <charset val="204"/>
    </font>
    <font>
      <sz val="11"/>
      <name val="Times New Roman"/>
      <family val="1"/>
      <charset val="204"/>
    </font>
    <font>
      <b/>
      <sz val="12"/>
      <name val="Times New Roman"/>
      <family val="1"/>
      <charset val="204"/>
    </font>
    <font>
      <sz val="6"/>
      <color theme="1"/>
      <name val="Times New Roman"/>
      <family val="1"/>
      <charset val="204"/>
    </font>
    <font>
      <b/>
      <sz val="10"/>
      <name val="Times New Roman"/>
      <family val="1"/>
      <charset val="204"/>
    </font>
    <font>
      <sz val="10"/>
      <color theme="1"/>
      <name val="Calibri"/>
      <family val="2"/>
      <charset val="204"/>
      <scheme val="minor"/>
    </font>
    <font>
      <sz val="11"/>
      <color theme="1"/>
      <name val="Times New Roman"/>
      <family val="1"/>
      <charset val="204"/>
    </font>
    <font>
      <sz val="10"/>
      <name val="Calibri"/>
      <family val="2"/>
      <charset val="204"/>
      <scheme val="minor"/>
    </font>
    <font>
      <sz val="10"/>
      <name val="Arial Cyr"/>
      <charset val="204"/>
    </font>
    <font>
      <sz val="7"/>
      <color indexed="9"/>
      <name val="Times New Roman"/>
      <family val="1"/>
      <charset val="204"/>
    </font>
    <font>
      <b/>
      <i/>
      <sz val="9"/>
      <name val="Times New Roman"/>
      <family val="1"/>
      <charset val="204"/>
    </font>
    <font>
      <sz val="9"/>
      <color theme="1"/>
      <name val="Times New Roman"/>
      <family val="1"/>
      <charset val="204"/>
    </font>
    <font>
      <sz val="6"/>
      <name val="Calibri"/>
      <family val="2"/>
      <charset val="204"/>
      <scheme val="minor"/>
    </font>
    <font>
      <vertAlign val="superscript"/>
      <sz val="7"/>
      <name val="Times New Roman"/>
      <family val="1"/>
      <charset val="204"/>
    </font>
    <font>
      <sz val="8"/>
      <color rgb="FFFF0000"/>
      <name val="Times New Roman"/>
      <family val="1"/>
      <charset val="204"/>
    </font>
    <font>
      <u/>
      <sz val="6"/>
      <name val="Times New Roman"/>
      <family val="1"/>
      <charset val="204"/>
    </font>
  </fonts>
  <fills count="3">
    <fill>
      <patternFill patternType="none"/>
    </fill>
    <fill>
      <patternFill patternType="gray125"/>
    </fill>
    <fill>
      <patternFill patternType="solid">
        <fgColor theme="0"/>
        <bgColor indexed="64"/>
      </patternFill>
    </fill>
  </fills>
  <borders count="44">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top style="mediumDashDot">
        <color indexed="64"/>
      </top>
      <bottom/>
      <diagonal/>
    </border>
    <border>
      <left/>
      <right style="mediumDashDot">
        <color indexed="64"/>
      </right>
      <top style="mediumDashDot">
        <color indexed="64"/>
      </top>
      <bottom/>
      <diagonal/>
    </border>
  </borders>
  <cellStyleXfs count="2">
    <xf numFmtId="0" fontId="0" fillId="0" borderId="0"/>
    <xf numFmtId="0" fontId="28" fillId="0" borderId="0"/>
  </cellStyleXfs>
  <cellXfs count="440">
    <xf numFmtId="0" fontId="0" fillId="0" borderId="0" xfId="0"/>
    <xf numFmtId="0" fontId="1" fillId="0" borderId="0" xfId="0" applyNumberFormat="1" applyFont="1" applyBorder="1" applyAlignment="1">
      <alignment horizontal="left"/>
    </xf>
    <xf numFmtId="0" fontId="4" fillId="0" borderId="0" xfId="0" applyNumberFormat="1" applyFont="1" applyBorder="1" applyAlignment="1">
      <alignment horizontal="left"/>
    </xf>
    <xf numFmtId="0" fontId="6" fillId="0" borderId="0" xfId="0" applyNumberFormat="1" applyFont="1" applyBorder="1" applyAlignment="1">
      <alignment horizontal="left"/>
    </xf>
    <xf numFmtId="0" fontId="7" fillId="0" borderId="0" xfId="0" applyNumberFormat="1" applyFont="1" applyBorder="1" applyAlignment="1">
      <alignment horizontal="left"/>
    </xf>
    <xf numFmtId="0" fontId="6" fillId="0" borderId="0" xfId="0" applyNumberFormat="1" applyFont="1" applyBorder="1" applyAlignment="1">
      <alignment horizontal="right"/>
    </xf>
    <xf numFmtId="0" fontId="11" fillId="0" borderId="0" xfId="0" applyNumberFormat="1" applyFont="1" applyBorder="1" applyAlignment="1">
      <alignment horizontal="left"/>
    </xf>
    <xf numFmtId="0" fontId="6" fillId="0" borderId="5" xfId="0" applyNumberFormat="1" applyFont="1" applyBorder="1" applyAlignment="1">
      <alignment horizontal="center" vertical="center" wrapText="1"/>
    </xf>
    <xf numFmtId="49" fontId="6" fillId="0" borderId="3" xfId="0" applyNumberFormat="1" applyFont="1" applyBorder="1" applyAlignment="1">
      <alignment horizontal="center" vertical="top"/>
    </xf>
    <xf numFmtId="49" fontId="6" fillId="0" borderId="6" xfId="0" applyNumberFormat="1" applyFont="1" applyBorder="1" applyAlignment="1">
      <alignment horizontal="center"/>
    </xf>
    <xf numFmtId="49" fontId="6" fillId="0" borderId="15" xfId="0" applyNumberFormat="1" applyFont="1" applyBorder="1" applyAlignment="1">
      <alignment horizontal="center"/>
    </xf>
    <xf numFmtId="49" fontId="6" fillId="0" borderId="7" xfId="0" applyNumberFormat="1" applyFont="1" applyBorder="1" applyAlignment="1">
      <alignment horizontal="center"/>
    </xf>
    <xf numFmtId="49" fontId="6" fillId="0" borderId="10" xfId="0" applyNumberFormat="1" applyFont="1" applyBorder="1" applyAlignment="1">
      <alignment horizontal="center"/>
    </xf>
    <xf numFmtId="49" fontId="11" fillId="0" borderId="7" xfId="0" applyNumberFormat="1" applyFont="1" applyBorder="1" applyAlignment="1">
      <alignment horizontal="center"/>
    </xf>
    <xf numFmtId="49" fontId="11" fillId="0" borderId="10" xfId="0" applyNumberFormat="1" applyFont="1" applyBorder="1" applyAlignment="1">
      <alignment horizontal="center"/>
    </xf>
    <xf numFmtId="0" fontId="2" fillId="0" borderId="10" xfId="0" applyNumberFormat="1" applyFont="1" applyBorder="1" applyAlignment="1">
      <alignment horizontal="center" vertical="top"/>
    </xf>
    <xf numFmtId="49" fontId="6" fillId="0" borderId="16" xfId="0" applyNumberFormat="1" applyFont="1" applyBorder="1" applyAlignment="1">
      <alignment horizontal="center"/>
    </xf>
    <xf numFmtId="49" fontId="6" fillId="0" borderId="3" xfId="0" applyNumberFormat="1" applyFont="1" applyBorder="1" applyAlignment="1">
      <alignment horizontal="center"/>
    </xf>
    <xf numFmtId="0" fontId="2" fillId="0" borderId="3" xfId="0" applyNumberFormat="1" applyFont="1" applyBorder="1" applyAlignment="1">
      <alignment horizontal="center" vertical="top"/>
    </xf>
    <xf numFmtId="0" fontId="2" fillId="0" borderId="15" xfId="0" applyNumberFormat="1" applyFont="1" applyBorder="1" applyAlignment="1">
      <alignment horizontal="center" vertical="top"/>
    </xf>
    <xf numFmtId="0" fontId="2" fillId="0" borderId="10" xfId="0" applyNumberFormat="1" applyFont="1" applyBorder="1" applyAlignment="1">
      <alignment horizontal="center"/>
    </xf>
    <xf numFmtId="49" fontId="9" fillId="0" borderId="10" xfId="0" applyNumberFormat="1" applyFont="1" applyBorder="1" applyAlignment="1">
      <alignment horizontal="center"/>
    </xf>
    <xf numFmtId="0" fontId="2" fillId="0" borderId="10" xfId="0" applyNumberFormat="1" applyFont="1" applyBorder="1" applyAlignment="1">
      <alignment horizontal="center" vertical="center"/>
    </xf>
    <xf numFmtId="49" fontId="6" fillId="0" borderId="9" xfId="0" applyNumberFormat="1" applyFont="1" applyBorder="1" applyAlignment="1">
      <alignment horizontal="center"/>
    </xf>
    <xf numFmtId="49" fontId="6" fillId="0" borderId="14" xfId="0" applyNumberFormat="1" applyFont="1" applyBorder="1" applyAlignment="1">
      <alignment horizontal="center"/>
    </xf>
    <xf numFmtId="0" fontId="2" fillId="0" borderId="14" xfId="0" applyNumberFormat="1" applyFont="1" applyBorder="1" applyAlignment="1">
      <alignment horizontal="center" vertical="top"/>
    </xf>
    <xf numFmtId="0" fontId="2" fillId="0" borderId="12" xfId="0" applyNumberFormat="1" applyFont="1" applyBorder="1" applyAlignment="1">
      <alignment horizontal="center" vertical="top"/>
    </xf>
    <xf numFmtId="49" fontId="2" fillId="0" borderId="22" xfId="0" applyNumberFormat="1" applyFont="1" applyBorder="1" applyAlignment="1">
      <alignment horizontal="center"/>
    </xf>
    <xf numFmtId="49" fontId="3" fillId="0" borderId="0" xfId="0" applyNumberFormat="1" applyFont="1" applyBorder="1" applyAlignment="1">
      <alignment horizontal="center"/>
    </xf>
    <xf numFmtId="49" fontId="2" fillId="0" borderId="5" xfId="0" applyNumberFormat="1" applyFont="1" applyBorder="1" applyAlignment="1">
      <alignment horizontal="center"/>
    </xf>
    <xf numFmtId="0" fontId="2" fillId="0" borderId="5" xfId="0" applyNumberFormat="1" applyFont="1" applyBorder="1" applyAlignment="1">
      <alignment horizontal="center" vertical="top"/>
    </xf>
    <xf numFmtId="49" fontId="2" fillId="0" borderId="20" xfId="0" applyNumberFormat="1" applyFont="1" applyBorder="1" applyAlignment="1">
      <alignment horizontal="center"/>
    </xf>
    <xf numFmtId="49" fontId="2" fillId="0" borderId="12" xfId="0" applyNumberFormat="1" applyFont="1" applyBorder="1" applyAlignment="1">
      <alignment horizontal="center"/>
    </xf>
    <xf numFmtId="49" fontId="6" fillId="0" borderId="14" xfId="0" applyNumberFormat="1" applyFont="1" applyBorder="1" applyAlignment="1">
      <alignment horizontal="center" vertical="top"/>
    </xf>
    <xf numFmtId="4" fontId="2" fillId="0" borderId="15" xfId="0" applyNumberFormat="1" applyFont="1" applyBorder="1" applyAlignment="1">
      <alignment horizontal="right" vertical="center"/>
    </xf>
    <xf numFmtId="4" fontId="2" fillId="0" borderId="10" xfId="0" applyNumberFormat="1" applyFont="1" applyBorder="1" applyAlignment="1">
      <alignment horizontal="right" vertical="center"/>
    </xf>
    <xf numFmtId="4" fontId="2" fillId="0" borderId="3" xfId="0" applyNumberFormat="1" applyFont="1" applyBorder="1" applyAlignment="1">
      <alignment horizontal="right" vertical="center"/>
    </xf>
    <xf numFmtId="4" fontId="2" fillId="0" borderId="12" xfId="0" applyNumberFormat="1" applyFont="1" applyBorder="1" applyAlignment="1">
      <alignment horizontal="right" vertical="center"/>
    </xf>
    <xf numFmtId="0" fontId="15" fillId="0" borderId="0" xfId="0" applyNumberFormat="1" applyFont="1" applyBorder="1" applyAlignment="1">
      <alignment horizontal="left"/>
    </xf>
    <xf numFmtId="0" fontId="16" fillId="0" borderId="0" xfId="0" applyNumberFormat="1" applyFont="1" applyBorder="1" applyAlignment="1">
      <alignment horizontal="left"/>
    </xf>
    <xf numFmtId="0" fontId="18" fillId="0" borderId="0" xfId="0" applyFont="1"/>
    <xf numFmtId="0" fontId="6" fillId="0" borderId="12"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5" xfId="0" applyNumberFormat="1" applyFont="1" applyBorder="1" applyAlignment="1">
      <alignment horizontal="center" vertical="top" wrapText="1"/>
    </xf>
    <xf numFmtId="0" fontId="10" fillId="0" borderId="0" xfId="0" applyNumberFormat="1" applyFont="1" applyBorder="1" applyAlignment="1">
      <alignment horizontal="left"/>
    </xf>
    <xf numFmtId="4" fontId="3" fillId="0" borderId="12" xfId="0" applyNumberFormat="1" applyFont="1" applyBorder="1" applyAlignment="1">
      <alignment horizontal="right" vertical="center"/>
    </xf>
    <xf numFmtId="0" fontId="0" fillId="0" borderId="1" xfId="0" applyBorder="1" applyAlignment="1"/>
    <xf numFmtId="0" fontId="4" fillId="0" borderId="0" xfId="0" applyNumberFormat="1" applyFont="1" applyBorder="1" applyAlignment="1">
      <alignment horizontal="center" vertical="top"/>
    </xf>
    <xf numFmtId="0" fontId="6" fillId="0" borderId="28" xfId="0" applyNumberFormat="1" applyFont="1" applyBorder="1" applyAlignment="1">
      <alignment horizontal="center" vertical="center" wrapText="1"/>
    </xf>
    <xf numFmtId="4" fontId="2" fillId="0" borderId="29" xfId="0" applyNumberFormat="1" applyFont="1" applyBorder="1" applyAlignment="1">
      <alignment horizontal="center"/>
    </xf>
    <xf numFmtId="4" fontId="2" fillId="0" borderId="27" xfId="0" applyNumberFormat="1" applyFont="1" applyBorder="1" applyAlignment="1">
      <alignment horizontal="center"/>
    </xf>
    <xf numFmtId="0" fontId="6" fillId="0" borderId="27" xfId="0" applyNumberFormat="1" applyFont="1" applyBorder="1" applyAlignment="1">
      <alignment horizontal="center"/>
    </xf>
    <xf numFmtId="0" fontId="6" fillId="0" borderId="25" xfId="0" applyNumberFormat="1" applyFont="1" applyBorder="1" applyAlignment="1">
      <alignment horizontal="center"/>
    </xf>
    <xf numFmtId="0" fontId="9" fillId="0" borderId="27" xfId="0" applyNumberFormat="1" applyFont="1" applyBorder="1" applyAlignment="1">
      <alignment horizontal="center"/>
    </xf>
    <xf numFmtId="4" fontId="5" fillId="0" borderId="27" xfId="0" applyNumberFormat="1" applyFont="1" applyBorder="1" applyAlignment="1">
      <alignment horizontal="center"/>
    </xf>
    <xf numFmtId="4" fontId="5" fillId="0" borderId="29" xfId="0" applyNumberFormat="1" applyFont="1" applyBorder="1" applyAlignment="1">
      <alignment horizontal="center"/>
    </xf>
    <xf numFmtId="4" fontId="5" fillId="0" borderId="23" xfId="0" applyNumberFormat="1" applyFont="1" applyBorder="1" applyAlignment="1">
      <alignment horizontal="center"/>
    </xf>
    <xf numFmtId="4" fontId="2" fillId="0" borderId="24" xfId="0" applyNumberFormat="1" applyFont="1" applyBorder="1" applyAlignment="1">
      <alignment horizontal="left"/>
    </xf>
    <xf numFmtId="4" fontId="2" fillId="0" borderId="28" xfId="0" applyNumberFormat="1" applyFont="1" applyBorder="1" applyAlignment="1">
      <alignment horizontal="left"/>
    </xf>
    <xf numFmtId="0" fontId="9" fillId="0" borderId="25" xfId="0" applyNumberFormat="1" applyFont="1" applyBorder="1" applyAlignment="1">
      <alignment horizontal="center"/>
    </xf>
    <xf numFmtId="0" fontId="23" fillId="0" borderId="0" xfId="0" applyFont="1" applyBorder="1" applyAlignment="1">
      <alignment horizontal="center" vertical="top"/>
    </xf>
    <xf numFmtId="4" fontId="9" fillId="0" borderId="10" xfId="0" applyNumberFormat="1" applyFont="1" applyBorder="1" applyAlignment="1">
      <alignment horizontal="right" vertical="center"/>
    </xf>
    <xf numFmtId="4" fontId="9" fillId="0" borderId="15" xfId="0" applyNumberFormat="1" applyFont="1" applyBorder="1" applyAlignment="1">
      <alignment horizontal="right" vertical="center"/>
    </xf>
    <xf numFmtId="4" fontId="14" fillId="0" borderId="12" xfId="0" applyNumberFormat="1" applyFont="1" applyBorder="1" applyAlignment="1">
      <alignment horizontal="right" vertical="center"/>
    </xf>
    <xf numFmtId="4" fontId="14" fillId="0" borderId="10" xfId="0" applyNumberFormat="1" applyFont="1" applyBorder="1" applyAlignment="1">
      <alignment horizontal="right" vertical="center"/>
    </xf>
    <xf numFmtId="4" fontId="14" fillId="0" borderId="5" xfId="0" applyNumberFormat="1" applyFont="1" applyBorder="1" applyAlignment="1">
      <alignment horizontal="right" vertical="center"/>
    </xf>
    <xf numFmtId="4" fontId="14" fillId="0" borderId="3" xfId="0" applyNumberFormat="1" applyFont="1" applyBorder="1" applyAlignment="1">
      <alignment horizontal="right" vertical="center"/>
    </xf>
    <xf numFmtId="4" fontId="30" fillId="0" borderId="18" xfId="0" applyNumberFormat="1" applyFont="1" applyBorder="1" applyAlignment="1">
      <alignment horizontal="right" vertical="center"/>
    </xf>
    <xf numFmtId="4" fontId="6" fillId="0" borderId="10" xfId="0" applyNumberFormat="1" applyFont="1" applyBorder="1" applyAlignment="1">
      <alignment horizontal="right" vertical="center"/>
    </xf>
    <xf numFmtId="0" fontId="2" fillId="2" borderId="10" xfId="0" applyNumberFormat="1" applyFont="1" applyFill="1" applyBorder="1" applyAlignment="1">
      <alignment horizontal="center" vertical="top"/>
    </xf>
    <xf numFmtId="4" fontId="2" fillId="2" borderId="10" xfId="0" applyNumberFormat="1" applyFont="1" applyFill="1" applyBorder="1" applyAlignment="1">
      <alignment horizontal="right" vertical="center"/>
    </xf>
    <xf numFmtId="4" fontId="14" fillId="2" borderId="10" xfId="0" applyNumberFormat="1" applyFont="1" applyFill="1" applyBorder="1" applyAlignment="1">
      <alignment horizontal="right" vertical="center"/>
    </xf>
    <xf numFmtId="0" fontId="12" fillId="0" borderId="0" xfId="0" applyFont="1" applyBorder="1" applyAlignment="1">
      <alignment horizontal="left"/>
    </xf>
    <xf numFmtId="0" fontId="6" fillId="0" borderId="1" xfId="0" applyNumberFormat="1" applyFont="1" applyBorder="1" applyAlignment="1">
      <alignment horizontal="left" indent="3"/>
    </xf>
    <xf numFmtId="4" fontId="2" fillId="0" borderId="3" xfId="0" applyNumberFormat="1" applyFont="1" applyBorder="1" applyAlignment="1">
      <alignment horizontal="right" vertical="center"/>
    </xf>
    <xf numFmtId="4" fontId="3" fillId="0" borderId="12" xfId="0" applyNumberFormat="1" applyFont="1" applyBorder="1" applyAlignment="1">
      <alignment horizontal="right" vertical="center"/>
    </xf>
    <xf numFmtId="4" fontId="3" fillId="0" borderId="28" xfId="0" applyNumberFormat="1" applyFont="1" applyBorder="1" applyAlignment="1">
      <alignment horizontal="center"/>
    </xf>
    <xf numFmtId="49" fontId="6" fillId="0" borderId="20" xfId="0" applyNumberFormat="1" applyFont="1" applyBorder="1" applyAlignment="1">
      <alignment horizontal="center"/>
    </xf>
    <xf numFmtId="49" fontId="6" fillId="0" borderId="12" xfId="0" applyNumberFormat="1" applyFont="1" applyBorder="1" applyAlignment="1">
      <alignment horizontal="center"/>
    </xf>
    <xf numFmtId="0" fontId="2" fillId="0" borderId="3" xfId="0" applyNumberFormat="1" applyFont="1" applyBorder="1" applyAlignment="1">
      <alignment horizontal="center" vertical="top"/>
    </xf>
    <xf numFmtId="0" fontId="2" fillId="0" borderId="12" xfId="0" applyNumberFormat="1" applyFont="1" applyBorder="1" applyAlignment="1">
      <alignment horizontal="center" vertical="top"/>
    </xf>
    <xf numFmtId="49" fontId="6" fillId="2" borderId="6" xfId="0" applyNumberFormat="1" applyFont="1" applyFill="1" applyBorder="1" applyAlignment="1">
      <alignment horizontal="center"/>
    </xf>
    <xf numFmtId="49" fontId="6" fillId="2" borderId="15" xfId="0" applyNumberFormat="1" applyFont="1" applyFill="1" applyBorder="1" applyAlignment="1">
      <alignment horizontal="center"/>
    </xf>
    <xf numFmtId="0" fontId="2" fillId="2" borderId="15" xfId="0" applyNumberFormat="1" applyFont="1" applyFill="1" applyBorder="1" applyAlignment="1">
      <alignment horizontal="center" vertical="top"/>
    </xf>
    <xf numFmtId="0" fontId="6" fillId="2" borderId="29" xfId="0" applyNumberFormat="1" applyFont="1" applyFill="1" applyBorder="1" applyAlignment="1">
      <alignment horizontal="center"/>
    </xf>
    <xf numFmtId="0" fontId="6" fillId="2" borderId="0" xfId="0" applyNumberFormat="1" applyFont="1" applyFill="1" applyBorder="1" applyAlignment="1">
      <alignment horizontal="left"/>
    </xf>
    <xf numFmtId="0" fontId="0" fillId="2" borderId="0" xfId="0" applyFill="1"/>
    <xf numFmtId="0" fontId="6" fillId="0" borderId="8" xfId="0" applyNumberFormat="1" applyFont="1" applyFill="1" applyBorder="1" applyAlignment="1">
      <alignment horizontal="left" indent="3"/>
    </xf>
    <xf numFmtId="0" fontId="6" fillId="0" borderId="8" xfId="0" applyNumberFormat="1" applyFont="1" applyBorder="1" applyAlignment="1">
      <alignment horizontal="left"/>
    </xf>
    <xf numFmtId="4" fontId="6" fillId="0" borderId="0" xfId="0" applyNumberFormat="1" applyFont="1" applyBorder="1" applyAlignment="1">
      <alignment horizontal="left"/>
    </xf>
    <xf numFmtId="4" fontId="2" fillId="0" borderId="25" xfId="0" applyNumberFormat="1" applyFont="1" applyBorder="1" applyAlignment="1">
      <alignment horizontal="right" vertical="center"/>
    </xf>
    <xf numFmtId="0" fontId="6" fillId="0" borderId="8" xfId="0" applyNumberFormat="1" applyFont="1" applyFill="1" applyBorder="1" applyAlignment="1">
      <alignment horizontal="left"/>
    </xf>
    <xf numFmtId="0" fontId="6" fillId="0" borderId="0" xfId="1" applyNumberFormat="1" applyFont="1" applyFill="1" applyBorder="1" applyAlignment="1">
      <alignment horizontal="left"/>
    </xf>
    <xf numFmtId="49" fontId="6" fillId="0" borderId="25" xfId="0" applyNumberFormat="1" applyFont="1" applyBorder="1" applyAlignment="1">
      <alignment horizontal="center" vertical="top"/>
    </xf>
    <xf numFmtId="4" fontId="2" fillId="2" borderId="12" xfId="0" applyNumberFormat="1" applyFont="1" applyFill="1" applyBorder="1" applyAlignment="1">
      <alignment horizontal="right" vertical="center"/>
    </xf>
    <xf numFmtId="0" fontId="11" fillId="0" borderId="0" xfId="1" applyNumberFormat="1" applyFont="1" applyFill="1" applyBorder="1" applyAlignment="1">
      <alignment horizontal="left"/>
    </xf>
    <xf numFmtId="0" fontId="28" fillId="0" borderId="5" xfId="1" applyBorder="1" applyAlignment="1">
      <alignment horizontal="center" vertical="top"/>
    </xf>
    <xf numFmtId="0" fontId="28" fillId="0" borderId="0" xfId="1" applyAlignment="1">
      <alignment horizontal="center" vertical="top"/>
    </xf>
    <xf numFmtId="0" fontId="28" fillId="0" borderId="33" xfId="1" applyBorder="1" applyAlignment="1">
      <alignment horizontal="center" vertical="top"/>
    </xf>
    <xf numFmtId="0" fontId="28" fillId="0" borderId="12" xfId="1" applyBorder="1" applyAlignment="1">
      <alignment horizontal="center" vertical="top"/>
    </xf>
    <xf numFmtId="0" fontId="28" fillId="0" borderId="1" xfId="1" applyBorder="1" applyAlignment="1">
      <alignment horizontal="center" vertical="top"/>
    </xf>
    <xf numFmtId="0" fontId="28" fillId="0" borderId="13" xfId="1" applyBorder="1" applyAlignment="1">
      <alignment horizontal="center" vertical="top"/>
    </xf>
    <xf numFmtId="49" fontId="6" fillId="0" borderId="2" xfId="1" applyNumberFormat="1" applyFont="1" applyFill="1" applyBorder="1" applyAlignment="1">
      <alignment horizontal="center"/>
    </xf>
    <xf numFmtId="0" fontId="6" fillId="0" borderId="2" xfId="1" applyNumberFormat="1" applyFont="1" applyFill="1" applyBorder="1" applyAlignment="1">
      <alignment horizontal="left" vertical="top" wrapText="1" indent="3"/>
    </xf>
    <xf numFmtId="49" fontId="6" fillId="0" borderId="0" xfId="1" applyNumberFormat="1" applyFont="1" applyFill="1" applyBorder="1" applyAlignment="1">
      <alignment horizontal="center"/>
    </xf>
    <xf numFmtId="0" fontId="6" fillId="0" borderId="0" xfId="1" applyNumberFormat="1" applyFont="1" applyFill="1" applyBorder="1" applyAlignment="1">
      <alignment horizontal="center"/>
    </xf>
    <xf numFmtId="0" fontId="4" fillId="0" borderId="0" xfId="1" applyNumberFormat="1" applyFont="1" applyFill="1" applyBorder="1" applyAlignment="1">
      <alignment horizontal="left"/>
    </xf>
    <xf numFmtId="0" fontId="6" fillId="0" borderId="42" xfId="1" applyNumberFormat="1" applyFont="1" applyFill="1" applyBorder="1" applyAlignment="1">
      <alignment horizontal="left"/>
    </xf>
    <xf numFmtId="0" fontId="6" fillId="0" borderId="43" xfId="1" applyNumberFormat="1" applyFont="1" applyFill="1" applyBorder="1" applyAlignment="1">
      <alignment horizontal="left"/>
    </xf>
    <xf numFmtId="0" fontId="6" fillId="0" borderId="1" xfId="1" applyNumberFormat="1" applyFont="1" applyFill="1" applyBorder="1" applyAlignment="1">
      <alignment horizontal="left"/>
    </xf>
    <xf numFmtId="0" fontId="29" fillId="0" borderId="0" xfId="1" applyNumberFormat="1" applyFont="1" applyFill="1" applyBorder="1" applyAlignment="1">
      <alignment horizontal="left"/>
    </xf>
    <xf numFmtId="0" fontId="1" fillId="0" borderId="0" xfId="1" applyNumberFormat="1" applyFont="1" applyFill="1" applyBorder="1" applyAlignment="1">
      <alignment horizontal="left"/>
    </xf>
    <xf numFmtId="0" fontId="2" fillId="2" borderId="10" xfId="0" applyNumberFormat="1" applyFont="1" applyFill="1" applyBorder="1" applyAlignment="1">
      <alignment horizontal="center" vertical="top" wrapText="1"/>
    </xf>
    <xf numFmtId="0" fontId="6" fillId="0" borderId="0" xfId="0" applyNumberFormat="1" applyFont="1" applyBorder="1" applyAlignment="1">
      <alignment horizontal="right"/>
    </xf>
    <xf numFmtId="0" fontId="1" fillId="2" borderId="0" xfId="0" applyNumberFormat="1" applyFont="1" applyFill="1" applyBorder="1" applyAlignment="1">
      <alignment horizontal="left"/>
    </xf>
    <xf numFmtId="0" fontId="4" fillId="2" borderId="0" xfId="0" applyNumberFormat="1" applyFont="1" applyFill="1" applyBorder="1" applyAlignment="1">
      <alignment horizontal="left"/>
    </xf>
    <xf numFmtId="0" fontId="6" fillId="2" borderId="5" xfId="0" applyNumberFormat="1" applyFont="1" applyFill="1" applyBorder="1" applyAlignment="1">
      <alignment horizontal="center" vertical="top" wrapText="1"/>
    </xf>
    <xf numFmtId="49" fontId="6" fillId="2" borderId="3" xfId="0" applyNumberFormat="1" applyFont="1" applyFill="1" applyBorder="1" applyAlignment="1">
      <alignment horizontal="center" vertical="top"/>
    </xf>
    <xf numFmtId="4" fontId="2" fillId="2" borderId="15" xfId="0" applyNumberFormat="1" applyFont="1" applyFill="1" applyBorder="1" applyAlignment="1">
      <alignment horizontal="right" vertical="center"/>
    </xf>
    <xf numFmtId="4" fontId="14" fillId="2" borderId="15" xfId="0" applyNumberFormat="1" applyFont="1" applyFill="1" applyBorder="1" applyAlignment="1">
      <alignment horizontal="right" vertical="center"/>
    </xf>
    <xf numFmtId="4" fontId="14" fillId="2" borderId="3" xfId="0" applyNumberFormat="1" applyFont="1" applyFill="1" applyBorder="1" applyAlignment="1">
      <alignment horizontal="right" vertical="center"/>
    </xf>
    <xf numFmtId="4" fontId="30" fillId="2" borderId="18" xfId="0" applyNumberFormat="1" applyFont="1" applyFill="1" applyBorder="1" applyAlignment="1">
      <alignment horizontal="right" vertical="center"/>
    </xf>
    <xf numFmtId="4" fontId="2" fillId="2" borderId="3" xfId="0" applyNumberFormat="1" applyFont="1" applyFill="1" applyBorder="1" applyAlignment="1">
      <alignment horizontal="right" vertical="center"/>
    </xf>
    <xf numFmtId="4" fontId="14" fillId="2" borderId="12" xfId="0" applyNumberFormat="1" applyFont="1" applyFill="1" applyBorder="1" applyAlignment="1">
      <alignment horizontal="right" vertical="center"/>
    </xf>
    <xf numFmtId="4" fontId="2" fillId="2" borderId="14" xfId="0" applyNumberFormat="1" applyFont="1" applyFill="1" applyBorder="1" applyAlignment="1">
      <alignment horizontal="right" vertical="center"/>
    </xf>
    <xf numFmtId="4" fontId="14" fillId="2" borderId="5" xfId="0" applyNumberFormat="1" applyFont="1" applyFill="1" applyBorder="1" applyAlignment="1">
      <alignment horizontal="right" vertical="center"/>
    </xf>
    <xf numFmtId="0" fontId="18" fillId="2" borderId="0" xfId="0" applyFont="1" applyFill="1"/>
    <xf numFmtId="4" fontId="14" fillId="0" borderId="15" xfId="0" applyNumberFormat="1" applyFont="1" applyBorder="1" applyAlignment="1">
      <alignment horizontal="right" vertical="center"/>
    </xf>
    <xf numFmtId="4" fontId="30" fillId="0" borderId="12" xfId="0" applyNumberFormat="1" applyFont="1" applyBorder="1" applyAlignment="1">
      <alignment horizontal="right" vertical="center"/>
    </xf>
    <xf numFmtId="4" fontId="14" fillId="0" borderId="14" xfId="0" applyNumberFormat="1" applyFont="1" applyBorder="1" applyAlignment="1">
      <alignment horizontal="right" vertical="center"/>
    </xf>
    <xf numFmtId="0" fontId="32" fillId="0" borderId="0" xfId="0" applyFont="1"/>
    <xf numFmtId="0" fontId="19" fillId="0" borderId="0" xfId="0" applyFont="1"/>
    <xf numFmtId="0" fontId="4" fillId="0" borderId="0" xfId="0" applyFont="1" applyBorder="1" applyAlignment="1">
      <alignment horizontal="center" vertical="top"/>
    </xf>
    <xf numFmtId="0" fontId="6" fillId="0" borderId="0" xfId="1" applyNumberFormat="1" applyFont="1" applyFill="1" applyBorder="1" applyAlignment="1">
      <alignment horizontal="left"/>
    </xf>
    <xf numFmtId="4" fontId="3" fillId="2" borderId="12" xfId="0" applyNumberFormat="1" applyFont="1" applyFill="1" applyBorder="1" applyAlignment="1">
      <alignment horizontal="right" vertical="center"/>
    </xf>
    <xf numFmtId="4" fontId="3" fillId="2" borderId="18" xfId="0" applyNumberFormat="1" applyFont="1" applyFill="1" applyBorder="1" applyAlignment="1">
      <alignment horizontal="right" vertical="center"/>
    </xf>
    <xf numFmtId="0" fontId="6" fillId="0" borderId="0" xfId="1" applyNumberFormat="1" applyFont="1" applyFill="1" applyBorder="1" applyAlignment="1">
      <alignment horizontal="left"/>
    </xf>
    <xf numFmtId="0" fontId="34" fillId="0" borderId="0" xfId="1" applyNumberFormat="1" applyFont="1" applyFill="1" applyBorder="1" applyAlignment="1">
      <alignment horizontal="left"/>
    </xf>
    <xf numFmtId="4" fontId="6" fillId="2" borderId="15" xfId="0" applyNumberFormat="1" applyFont="1" applyFill="1" applyBorder="1" applyAlignment="1">
      <alignment horizontal="right" vertical="center"/>
    </xf>
    <xf numFmtId="4" fontId="6" fillId="2" borderId="10" xfId="0" applyNumberFormat="1" applyFont="1" applyFill="1" applyBorder="1" applyAlignment="1">
      <alignment horizontal="right" vertical="center"/>
    </xf>
    <xf numFmtId="4" fontId="2" fillId="2" borderId="5" xfId="0" applyNumberFormat="1" applyFont="1" applyFill="1" applyBorder="1" applyAlignment="1">
      <alignment horizontal="right" vertical="center"/>
    </xf>
    <xf numFmtId="4" fontId="9" fillId="2" borderId="10" xfId="0" applyNumberFormat="1" applyFont="1" applyFill="1" applyBorder="1" applyAlignment="1">
      <alignment horizontal="right" vertical="center"/>
    </xf>
    <xf numFmtId="4" fontId="31" fillId="2" borderId="10" xfId="0" applyNumberFormat="1" applyFont="1" applyFill="1" applyBorder="1" applyAlignment="1">
      <alignment horizontal="right" vertical="center"/>
    </xf>
    <xf numFmtId="0" fontId="0" fillId="2" borderId="0" xfId="0" applyFill="1" applyAlignment="1"/>
    <xf numFmtId="0" fontId="7" fillId="2" borderId="0" xfId="0" applyNumberFormat="1" applyFont="1" applyFill="1" applyBorder="1" applyAlignment="1">
      <alignment horizontal="left"/>
    </xf>
    <xf numFmtId="0" fontId="10" fillId="2" borderId="0" xfId="0" applyNumberFormat="1" applyFont="1" applyFill="1" applyBorder="1" applyAlignment="1">
      <alignment horizontal="left"/>
    </xf>
    <xf numFmtId="4" fontId="14" fillId="2" borderId="18" xfId="0" applyNumberFormat="1" applyFont="1" applyFill="1" applyBorder="1" applyAlignment="1">
      <alignment horizontal="right" vertical="center"/>
    </xf>
    <xf numFmtId="4" fontId="30" fillId="2" borderId="12" xfId="0" applyNumberFormat="1" applyFont="1" applyFill="1" applyBorder="1" applyAlignment="1">
      <alignment horizontal="right" vertical="center"/>
    </xf>
    <xf numFmtId="4" fontId="14" fillId="2" borderId="14" xfId="0" applyNumberFormat="1" applyFont="1" applyFill="1" applyBorder="1" applyAlignment="1">
      <alignment horizontal="right" vertical="center"/>
    </xf>
    <xf numFmtId="0" fontId="32" fillId="2" borderId="0" xfId="0" applyFont="1" applyFill="1"/>
    <xf numFmtId="0" fontId="19" fillId="2" borderId="0" xfId="0" applyFont="1" applyFill="1"/>
    <xf numFmtId="0" fontId="35" fillId="2" borderId="1" xfId="0" applyNumberFormat="1" applyFont="1" applyFill="1" applyBorder="1" applyAlignment="1">
      <alignment horizontal="left"/>
    </xf>
    <xf numFmtId="0" fontId="4" fillId="2" borderId="0" xfId="0" applyNumberFormat="1" applyFont="1" applyFill="1" applyBorder="1" applyAlignment="1">
      <alignment horizontal="center" vertical="top"/>
    </xf>
    <xf numFmtId="0" fontId="4" fillId="2" borderId="0" xfId="0" applyFont="1" applyFill="1" applyBorder="1" applyAlignment="1">
      <alignment horizontal="center" vertical="top"/>
    </xf>
    <xf numFmtId="49" fontId="6" fillId="0" borderId="5" xfId="1" applyNumberFormat="1" applyFont="1" applyFill="1" applyBorder="1" applyAlignment="1">
      <alignment horizontal="center"/>
    </xf>
    <xf numFmtId="49" fontId="6" fillId="0" borderId="33" xfId="1" applyNumberFormat="1" applyFont="1" applyFill="1" applyBorder="1" applyAlignment="1">
      <alignment horizontal="center"/>
    </xf>
    <xf numFmtId="3" fontId="2" fillId="0" borderId="10" xfId="0" applyNumberFormat="1" applyFont="1" applyBorder="1" applyAlignment="1">
      <alignment horizontal="center" vertical="center" wrapText="1"/>
    </xf>
    <xf numFmtId="4" fontId="14" fillId="2" borderId="3" xfId="0" applyNumberFormat="1" applyFont="1" applyFill="1" applyBorder="1" applyAlignment="1">
      <alignment horizontal="right" vertical="center"/>
    </xf>
    <xf numFmtId="4" fontId="30" fillId="2" borderId="18" xfId="0" applyNumberFormat="1" applyFont="1" applyFill="1" applyBorder="1" applyAlignment="1">
      <alignment horizontal="right" vertical="center"/>
    </xf>
    <xf numFmtId="0" fontId="6" fillId="0" borderId="10" xfId="0" applyNumberFormat="1" applyFont="1" applyBorder="1" applyAlignment="1">
      <alignment horizontal="left" wrapText="1"/>
    </xf>
    <xf numFmtId="0" fontId="0" fillId="0" borderId="8" xfId="0" applyBorder="1" applyAlignment="1">
      <alignment horizontal="left"/>
    </xf>
    <xf numFmtId="0" fontId="0" fillId="0" borderId="8" xfId="0" applyBorder="1" applyAlignment="1">
      <alignment horizontal="left" wrapText="1"/>
    </xf>
    <xf numFmtId="0" fontId="6" fillId="0" borderId="30" xfId="0" applyNumberFormat="1" applyFont="1" applyBorder="1" applyAlignment="1">
      <alignment horizontal="center"/>
    </xf>
    <xf numFmtId="0" fontId="0" fillId="0" borderId="31" xfId="0" applyBorder="1" applyAlignment="1">
      <alignment horizontal="center"/>
    </xf>
    <xf numFmtId="0" fontId="15" fillId="0" borderId="1" xfId="0" applyNumberFormat="1" applyFont="1" applyBorder="1" applyAlignment="1">
      <alignment horizontal="left" wrapText="1"/>
    </xf>
    <xf numFmtId="0" fontId="25" fillId="0" borderId="1" xfId="0" applyFont="1" applyBorder="1" applyAlignment="1">
      <alignment wrapText="1"/>
    </xf>
    <xf numFmtId="0" fontId="1" fillId="0" borderId="2" xfId="0" applyNumberFormat="1" applyFont="1" applyBorder="1" applyAlignment="1">
      <alignment horizontal="center" vertical="top"/>
    </xf>
    <xf numFmtId="0" fontId="1" fillId="0" borderId="0" xfId="0" applyNumberFormat="1" applyFont="1" applyBorder="1" applyAlignment="1">
      <alignment horizontal="center"/>
    </xf>
    <xf numFmtId="0" fontId="4" fillId="0" borderId="2" xfId="0" applyNumberFormat="1" applyFont="1" applyBorder="1" applyAlignment="1">
      <alignment horizontal="center" vertical="top"/>
    </xf>
    <xf numFmtId="0" fontId="20" fillId="2" borderId="0" xfId="0" applyFont="1" applyFill="1" applyAlignment="1">
      <alignment horizontal="right"/>
    </xf>
    <xf numFmtId="49" fontId="6" fillId="0" borderId="30" xfId="0" applyNumberFormat="1" applyFont="1" applyBorder="1" applyAlignment="1">
      <alignment horizontal="center"/>
    </xf>
    <xf numFmtId="0" fontId="0" fillId="0" borderId="31" xfId="0" applyBorder="1" applyAlignment="1"/>
    <xf numFmtId="0" fontId="6" fillId="0" borderId="0" xfId="0" applyNumberFormat="1" applyFont="1" applyBorder="1" applyAlignment="1">
      <alignment horizontal="right"/>
    </xf>
    <xf numFmtId="0" fontId="0" fillId="0" borderId="0" xfId="0" applyAlignment="1">
      <alignment horizontal="right"/>
    </xf>
    <xf numFmtId="0" fontId="0" fillId="0" borderId="21" xfId="0" applyBorder="1" applyAlignment="1">
      <alignment horizontal="right"/>
    </xf>
    <xf numFmtId="0" fontId="14" fillId="0" borderId="0" xfId="0" applyNumberFormat="1" applyFont="1" applyBorder="1" applyAlignment="1">
      <alignment horizontal="right"/>
    </xf>
    <xf numFmtId="0" fontId="19" fillId="0" borderId="0" xfId="0" applyFont="1" applyAlignment="1">
      <alignment horizontal="right"/>
    </xf>
    <xf numFmtId="0" fontId="19" fillId="0" borderId="21" xfId="0" applyFont="1" applyBorder="1" applyAlignment="1">
      <alignment horizontal="right"/>
    </xf>
    <xf numFmtId="0" fontId="22" fillId="0" borderId="0" xfId="0" applyNumberFormat="1" applyFont="1" applyBorder="1" applyAlignment="1">
      <alignment horizontal="center"/>
    </xf>
    <xf numFmtId="0" fontId="21" fillId="0" borderId="0" xfId="0" applyNumberFormat="1" applyFont="1" applyBorder="1" applyAlignment="1">
      <alignment horizontal="center"/>
    </xf>
    <xf numFmtId="0" fontId="26" fillId="0" borderId="1" xfId="0" applyFont="1" applyBorder="1" applyAlignment="1">
      <alignment horizontal="center"/>
    </xf>
    <xf numFmtId="0" fontId="15" fillId="0" borderId="1" xfId="0" applyNumberFormat="1" applyFont="1" applyBorder="1" applyAlignment="1">
      <alignment horizontal="left"/>
    </xf>
    <xf numFmtId="0" fontId="27" fillId="0" borderId="1" xfId="0" applyFont="1" applyBorder="1" applyAlignment="1">
      <alignment horizontal="left"/>
    </xf>
    <xf numFmtId="0" fontId="19" fillId="0" borderId="1" xfId="0" applyFont="1" applyBorder="1" applyAlignment="1">
      <alignment horizontal="left"/>
    </xf>
    <xf numFmtId="49" fontId="3" fillId="0" borderId="0" xfId="0" applyNumberFormat="1" applyFont="1" applyBorder="1" applyAlignment="1">
      <alignment horizontal="center"/>
    </xf>
    <xf numFmtId="0" fontId="23" fillId="0" borderId="2" xfId="0" applyFont="1" applyBorder="1" applyAlignment="1">
      <alignment horizontal="center" vertical="top"/>
    </xf>
    <xf numFmtId="0" fontId="6" fillId="0" borderId="8" xfId="0" applyNumberFormat="1" applyFont="1" applyBorder="1" applyAlignment="1">
      <alignment horizontal="left"/>
    </xf>
    <xf numFmtId="0" fontId="6" fillId="0" borderId="39" xfId="0" applyNumberFormat="1" applyFont="1" applyBorder="1" applyAlignment="1">
      <alignment horizontal="left"/>
    </xf>
    <xf numFmtId="0" fontId="16" fillId="0" borderId="0" xfId="0" applyNumberFormat="1" applyFont="1" applyBorder="1" applyAlignment="1">
      <alignment horizontal="justify" wrapText="1"/>
    </xf>
    <xf numFmtId="49" fontId="2" fillId="0" borderId="0" xfId="0" applyNumberFormat="1" applyFont="1" applyBorder="1" applyAlignment="1">
      <alignment horizontal="center"/>
    </xf>
    <xf numFmtId="0" fontId="6" fillId="0" borderId="10" xfId="0" applyNumberFormat="1" applyFont="1" applyBorder="1" applyAlignment="1">
      <alignment horizontal="left" wrapText="1" indent="2"/>
    </xf>
    <xf numFmtId="0" fontId="6" fillId="0" borderId="8" xfId="0" applyNumberFormat="1" applyFont="1" applyBorder="1" applyAlignment="1">
      <alignment horizontal="left" indent="2"/>
    </xf>
    <xf numFmtId="0" fontId="11" fillId="0" borderId="10" xfId="0" applyNumberFormat="1" applyFont="1" applyBorder="1" applyAlignment="1">
      <alignment horizontal="left"/>
    </xf>
    <xf numFmtId="0" fontId="11" fillId="0" borderId="8" xfId="0" applyNumberFormat="1" applyFont="1" applyBorder="1" applyAlignment="1">
      <alignment horizontal="left"/>
    </xf>
    <xf numFmtId="0" fontId="2" fillId="0" borderId="12" xfId="0" applyNumberFormat="1" applyFont="1" applyBorder="1" applyAlignment="1">
      <alignment horizontal="left"/>
    </xf>
    <xf numFmtId="0" fontId="12" fillId="0" borderId="1" xfId="0" applyFont="1" applyBorder="1" applyAlignment="1">
      <alignment horizontal="left"/>
    </xf>
    <xf numFmtId="0" fontId="12" fillId="0" borderId="32" xfId="0" applyFont="1" applyBorder="1" applyAlignment="1">
      <alignment horizontal="left"/>
    </xf>
    <xf numFmtId="0" fontId="2" fillId="0" borderId="5" xfId="0" applyNumberFormat="1" applyFont="1" applyBorder="1" applyAlignment="1">
      <alignment horizontal="left"/>
    </xf>
    <xf numFmtId="0" fontId="12" fillId="0" borderId="0" xfId="0" applyFont="1" applyBorder="1" applyAlignment="1">
      <alignment horizontal="left"/>
    </xf>
    <xf numFmtId="0" fontId="2" fillId="0" borderId="5" xfId="0" applyNumberFormat="1" applyFont="1" applyBorder="1" applyAlignment="1">
      <alignment horizontal="left" vertical="top" wrapText="1"/>
    </xf>
    <xf numFmtId="0" fontId="3" fillId="0" borderId="0" xfId="0" applyNumberFormat="1" applyFont="1" applyBorder="1" applyAlignment="1">
      <alignment horizontal="left" vertical="top"/>
    </xf>
    <xf numFmtId="0" fontId="3" fillId="0" borderId="0" xfId="0" applyNumberFormat="1" applyFont="1" applyBorder="1" applyAlignment="1">
      <alignment horizontal="left"/>
    </xf>
    <xf numFmtId="0" fontId="6" fillId="0" borderId="3" xfId="0" applyNumberFormat="1" applyFont="1" applyBorder="1" applyAlignment="1">
      <alignment horizontal="left" indent="4"/>
    </xf>
    <xf numFmtId="0" fontId="6" fillId="0" borderId="2" xfId="0" applyNumberFormat="1" applyFont="1" applyBorder="1" applyAlignment="1">
      <alignment horizontal="left" indent="4"/>
    </xf>
    <xf numFmtId="0" fontId="6" fillId="0" borderId="10" xfId="0" applyNumberFormat="1" applyFont="1" applyFill="1" applyBorder="1" applyAlignment="1">
      <alignment horizontal="left" wrapText="1"/>
    </xf>
    <xf numFmtId="0" fontId="6" fillId="0" borderId="8" xfId="0" applyNumberFormat="1" applyFont="1" applyFill="1" applyBorder="1" applyAlignment="1">
      <alignment horizontal="left"/>
    </xf>
    <xf numFmtId="0" fontId="6" fillId="0" borderId="10" xfId="0" applyNumberFormat="1" applyFont="1" applyBorder="1" applyAlignment="1">
      <alignment horizontal="left" wrapText="1" indent="4"/>
    </xf>
    <xf numFmtId="0" fontId="6" fillId="0" borderId="8" xfId="0" applyNumberFormat="1" applyFont="1" applyBorder="1" applyAlignment="1">
      <alignment horizontal="left" indent="4"/>
    </xf>
    <xf numFmtId="0" fontId="6" fillId="2" borderId="10" xfId="0" applyNumberFormat="1" applyFont="1" applyFill="1" applyBorder="1" applyAlignment="1">
      <alignment horizontal="left" wrapText="1"/>
    </xf>
    <xf numFmtId="0" fontId="6" fillId="2" borderId="8" xfId="0" applyNumberFormat="1" applyFont="1" applyFill="1" applyBorder="1" applyAlignment="1">
      <alignment horizontal="left"/>
    </xf>
    <xf numFmtId="0" fontId="6" fillId="2" borderId="39" xfId="0" applyNumberFormat="1" applyFont="1" applyFill="1" applyBorder="1" applyAlignment="1">
      <alignment horizontal="left"/>
    </xf>
    <xf numFmtId="0" fontId="6" fillId="0" borderId="12" xfId="0" applyNumberFormat="1" applyFont="1" applyBorder="1" applyAlignment="1">
      <alignment horizontal="left" wrapText="1" indent="3"/>
    </xf>
    <xf numFmtId="0" fontId="6" fillId="0" borderId="1" xfId="0" applyNumberFormat="1" applyFont="1" applyBorder="1" applyAlignment="1">
      <alignment horizontal="left" indent="3"/>
    </xf>
    <xf numFmtId="4" fontId="14" fillId="2" borderId="3" xfId="0" applyNumberFormat="1" applyFont="1" applyFill="1" applyBorder="1" applyAlignment="1">
      <alignment horizontal="right" vertical="center"/>
    </xf>
    <xf numFmtId="4" fontId="30" fillId="2" borderId="12" xfId="0" applyNumberFormat="1" applyFont="1" applyFill="1" applyBorder="1" applyAlignment="1">
      <alignment horizontal="right" vertical="center"/>
    </xf>
    <xf numFmtId="4" fontId="2" fillId="0" borderId="23" xfId="0" applyNumberFormat="1" applyFont="1" applyBorder="1" applyAlignment="1">
      <alignment horizontal="center"/>
    </xf>
    <xf numFmtId="4" fontId="3" fillId="0" borderId="28" xfId="0" applyNumberFormat="1" applyFont="1" applyBorder="1" applyAlignment="1">
      <alignment horizontal="center"/>
    </xf>
    <xf numFmtId="0" fontId="6" fillId="0" borderId="12" xfId="0" applyNumberFormat="1" applyFont="1" applyBorder="1" applyAlignment="1">
      <alignment horizontal="left" indent="3"/>
    </xf>
    <xf numFmtId="0" fontId="6" fillId="0" borderId="3" xfId="0" applyNumberFormat="1" applyFont="1" applyBorder="1" applyAlignment="1">
      <alignment horizontal="left"/>
    </xf>
    <xf numFmtId="0" fontId="6" fillId="0" borderId="2" xfId="0" applyNumberFormat="1" applyFont="1" applyBorder="1" applyAlignment="1">
      <alignment horizontal="left"/>
    </xf>
    <xf numFmtId="0" fontId="6" fillId="0" borderId="41" xfId="0" applyNumberFormat="1" applyFont="1" applyBorder="1" applyAlignment="1">
      <alignment horizontal="left"/>
    </xf>
    <xf numFmtId="49" fontId="6" fillId="0" borderId="16" xfId="0" applyNumberFormat="1" applyFont="1" applyBorder="1" applyAlignment="1">
      <alignment horizontal="center"/>
    </xf>
    <xf numFmtId="49" fontId="6" fillId="0" borderId="20" xfId="0" applyNumberFormat="1" applyFont="1" applyBorder="1" applyAlignment="1">
      <alignment horizontal="center"/>
    </xf>
    <xf numFmtId="49" fontId="6" fillId="0" borderId="3" xfId="0" applyNumberFormat="1" applyFont="1" applyBorder="1" applyAlignment="1">
      <alignment horizontal="center"/>
    </xf>
    <xf numFmtId="49" fontId="6" fillId="0" borderId="12" xfId="0" applyNumberFormat="1" applyFont="1" applyBorder="1" applyAlignment="1">
      <alignment horizontal="center"/>
    </xf>
    <xf numFmtId="0" fontId="2" fillId="0" borderId="3" xfId="0" applyNumberFormat="1" applyFont="1" applyBorder="1" applyAlignment="1">
      <alignment horizontal="center" vertical="top"/>
    </xf>
    <xf numFmtId="0" fontId="2" fillId="0" borderId="12" xfId="0" applyNumberFormat="1" applyFont="1" applyBorder="1" applyAlignment="1">
      <alignment horizontal="center" vertical="top"/>
    </xf>
    <xf numFmtId="4" fontId="2" fillId="0" borderId="3" xfId="0" applyNumberFormat="1" applyFont="1" applyBorder="1" applyAlignment="1">
      <alignment horizontal="right" vertical="center"/>
    </xf>
    <xf numFmtId="4" fontId="3" fillId="0" borderId="12" xfId="0" applyNumberFormat="1" applyFont="1" applyBorder="1" applyAlignment="1">
      <alignment horizontal="right" vertical="center"/>
    </xf>
    <xf numFmtId="4" fontId="14" fillId="0" borderId="3" xfId="0" applyNumberFormat="1" applyFont="1" applyBorder="1" applyAlignment="1">
      <alignment horizontal="right" vertical="center"/>
    </xf>
    <xf numFmtId="4" fontId="30" fillId="0" borderId="12" xfId="0" applyNumberFormat="1" applyFont="1" applyBorder="1" applyAlignment="1">
      <alignment horizontal="right" vertical="center"/>
    </xf>
    <xf numFmtId="0" fontId="6" fillId="0" borderId="12" xfId="0" applyNumberFormat="1" applyFont="1" applyBorder="1" applyAlignment="1">
      <alignment horizontal="left"/>
    </xf>
    <xf numFmtId="0" fontId="6" fillId="0" borderId="1" xfId="0" applyNumberFormat="1" applyFont="1" applyBorder="1" applyAlignment="1">
      <alignment horizontal="left"/>
    </xf>
    <xf numFmtId="49" fontId="6" fillId="0" borderId="17" xfId="0" applyNumberFormat="1" applyFont="1" applyBorder="1" applyAlignment="1">
      <alignment horizontal="center"/>
    </xf>
    <xf numFmtId="49" fontId="6" fillId="0" borderId="18" xfId="0" applyNumberFormat="1" applyFont="1" applyBorder="1" applyAlignment="1">
      <alignment horizontal="center"/>
    </xf>
    <xf numFmtId="0" fontId="6" fillId="0" borderId="12" xfId="0" applyNumberFormat="1" applyFont="1" applyBorder="1" applyAlignment="1">
      <alignment horizontal="left" indent="2"/>
    </xf>
    <xf numFmtId="0" fontId="6" fillId="0" borderId="1" xfId="0" applyNumberFormat="1" applyFont="1" applyBorder="1" applyAlignment="1">
      <alignment horizontal="left" indent="2"/>
    </xf>
    <xf numFmtId="0" fontId="6" fillId="0" borderId="8" xfId="0" applyNumberFormat="1" applyFont="1" applyBorder="1" applyAlignment="1">
      <alignment horizontal="left" wrapText="1"/>
    </xf>
    <xf numFmtId="0" fontId="15" fillId="0" borderId="0" xfId="0" applyNumberFormat="1" applyFont="1" applyBorder="1" applyAlignment="1">
      <alignment horizontal="left"/>
    </xf>
    <xf numFmtId="0" fontId="6" fillId="0" borderId="39" xfId="0" applyNumberFormat="1" applyFont="1" applyBorder="1" applyAlignment="1">
      <alignment horizontal="left" wrapText="1"/>
    </xf>
    <xf numFmtId="0" fontId="0" fillId="0" borderId="0" xfId="0" applyAlignment="1">
      <alignment horizontal="left"/>
    </xf>
    <xf numFmtId="0" fontId="21" fillId="0" borderId="1" xfId="0" applyNumberFormat="1" applyFont="1" applyBorder="1" applyAlignment="1">
      <alignment horizontal="center"/>
    </xf>
    <xf numFmtId="0" fontId="0" fillId="0" borderId="1" xfId="0" applyFont="1" applyBorder="1" applyAlignment="1">
      <alignment horizontal="center"/>
    </xf>
    <xf numFmtId="0" fontId="0" fillId="0" borderId="2" xfId="0" applyBorder="1" applyAlignment="1">
      <alignment horizontal="center" vertical="top"/>
    </xf>
    <xf numFmtId="0" fontId="6" fillId="0" borderId="21" xfId="0" applyNumberFormat="1" applyFont="1" applyBorder="1" applyAlignment="1">
      <alignment horizontal="right"/>
    </xf>
    <xf numFmtId="49" fontId="6" fillId="0" borderId="10" xfId="0" applyNumberFormat="1" applyFont="1" applyBorder="1" applyAlignment="1">
      <alignment horizontal="center" vertical="top"/>
    </xf>
    <xf numFmtId="49" fontId="6" fillId="0" borderId="8" xfId="0" applyNumberFormat="1" applyFont="1" applyBorder="1" applyAlignment="1">
      <alignment horizontal="center" vertical="top"/>
    </xf>
    <xf numFmtId="0" fontId="6" fillId="0" borderId="23" xfId="0" applyNumberFormat="1" applyFont="1" applyBorder="1" applyAlignment="1">
      <alignment horizontal="center" vertical="center" wrapText="1"/>
    </xf>
    <xf numFmtId="0" fontId="6" fillId="0" borderId="28" xfId="0" applyNumberFormat="1" applyFont="1" applyBorder="1" applyAlignment="1">
      <alignment horizontal="center" vertical="center" wrapText="1"/>
    </xf>
    <xf numFmtId="0" fontId="24" fillId="0" borderId="0" xfId="0" applyNumberFormat="1" applyFont="1" applyBorder="1" applyAlignment="1">
      <alignment horizontal="center"/>
    </xf>
    <xf numFmtId="0" fontId="6" fillId="0" borderId="3"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5"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12"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3" xfId="0" applyNumberFormat="1" applyFont="1" applyBorder="1" applyAlignment="1">
      <alignment horizontal="center" vertical="center" wrapText="1"/>
    </xf>
    <xf numFmtId="0" fontId="6" fillId="0" borderId="5" xfId="0" applyNumberFormat="1" applyFont="1" applyBorder="1" applyAlignment="1">
      <alignment horizontal="center" vertical="center" wrapText="1"/>
    </xf>
    <xf numFmtId="0" fontId="6" fillId="0" borderId="12" xfId="0" applyNumberFormat="1" applyFont="1" applyBorder="1" applyAlignment="1">
      <alignment horizontal="center" vertical="center" wrapText="1"/>
    </xf>
    <xf numFmtId="0" fontId="6" fillId="0" borderId="10" xfId="0" applyNumberFormat="1" applyFont="1" applyBorder="1" applyAlignment="1">
      <alignment horizontal="center" vertical="center"/>
    </xf>
    <xf numFmtId="0" fontId="6" fillId="0" borderId="8" xfId="0" applyNumberFormat="1" applyFont="1" applyBorder="1" applyAlignment="1">
      <alignment horizontal="center" vertical="center"/>
    </xf>
    <xf numFmtId="0" fontId="6" fillId="0" borderId="11" xfId="0" applyNumberFormat="1" applyFont="1" applyBorder="1" applyAlignment="1">
      <alignment horizontal="center" vertical="center"/>
    </xf>
    <xf numFmtId="0" fontId="6" fillId="0" borderId="3" xfId="0" applyNumberFormat="1" applyFont="1" applyBorder="1" applyAlignment="1">
      <alignment horizontal="center" vertical="top" wrapText="1"/>
    </xf>
    <xf numFmtId="0" fontId="6" fillId="0" borderId="2" xfId="0" applyNumberFormat="1" applyFont="1" applyBorder="1" applyAlignment="1">
      <alignment horizontal="center" vertical="top" wrapText="1"/>
    </xf>
    <xf numFmtId="0" fontId="6" fillId="0" borderId="4" xfId="0" applyNumberFormat="1" applyFont="1" applyBorder="1" applyAlignment="1">
      <alignment horizontal="center" vertical="top" wrapText="1"/>
    </xf>
    <xf numFmtId="0" fontId="6" fillId="0" borderId="12" xfId="0" applyNumberFormat="1" applyFont="1" applyBorder="1" applyAlignment="1">
      <alignment horizontal="center" vertical="top" wrapText="1"/>
    </xf>
    <xf numFmtId="0" fontId="6" fillId="0" borderId="1" xfId="0" applyNumberFormat="1" applyFont="1" applyBorder="1" applyAlignment="1">
      <alignment horizontal="center" vertical="top" wrapText="1"/>
    </xf>
    <xf numFmtId="0" fontId="6" fillId="0" borderId="13" xfId="0" applyNumberFormat="1" applyFont="1" applyBorder="1" applyAlignment="1">
      <alignment horizontal="center" vertical="top" wrapText="1"/>
    </xf>
    <xf numFmtId="0" fontId="0" fillId="0" borderId="2" xfId="0" applyBorder="1" applyAlignment="1">
      <alignment horizontal="center" vertical="top" wrapText="1"/>
    </xf>
    <xf numFmtId="0" fontId="0" fillId="0" borderId="4" xfId="0" applyBorder="1" applyAlignment="1"/>
    <xf numFmtId="0" fontId="0" fillId="0" borderId="12" xfId="0" applyBorder="1" applyAlignment="1">
      <alignment horizontal="center" vertical="top" wrapText="1"/>
    </xf>
    <xf numFmtId="0" fontId="0" fillId="0" borderId="1" xfId="0" applyBorder="1" applyAlignment="1">
      <alignment horizontal="center" vertical="top" wrapText="1"/>
    </xf>
    <xf numFmtId="0" fontId="0" fillId="0" borderId="13" xfId="0" applyBorder="1" applyAlignment="1"/>
    <xf numFmtId="14" fontId="6" fillId="0" borderId="17" xfId="0" applyNumberFormat="1" applyFont="1" applyBorder="1" applyAlignment="1">
      <alignment horizontal="center"/>
    </xf>
    <xf numFmtId="0" fontId="0" fillId="0" borderId="19" xfId="0" applyBorder="1" applyAlignment="1">
      <alignment horizontal="center"/>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 fillId="0" borderId="18" xfId="0" applyNumberFormat="1" applyFont="1" applyBorder="1" applyAlignment="1">
      <alignment horizontal="center" vertical="top"/>
    </xf>
    <xf numFmtId="4" fontId="30" fillId="0" borderId="18" xfId="0" applyNumberFormat="1" applyFont="1" applyBorder="1" applyAlignment="1">
      <alignment horizontal="right" vertical="center"/>
    </xf>
    <xf numFmtId="4" fontId="30" fillId="2" borderId="18" xfId="0" applyNumberFormat="1" applyFont="1" applyFill="1" applyBorder="1" applyAlignment="1">
      <alignment horizontal="right" vertical="center"/>
    </xf>
    <xf numFmtId="4" fontId="3" fillId="0" borderId="26" xfId="0" applyNumberFormat="1" applyFont="1" applyBorder="1" applyAlignment="1">
      <alignment horizontal="center"/>
    </xf>
    <xf numFmtId="4" fontId="6" fillId="0" borderId="10" xfId="1" applyNumberFormat="1" applyFont="1" applyFill="1" applyBorder="1" applyAlignment="1">
      <alignment horizontal="center" vertical="top" wrapText="1"/>
    </xf>
    <xf numFmtId="4" fontId="6" fillId="0" borderId="8" xfId="1" applyNumberFormat="1" applyFont="1" applyFill="1" applyBorder="1" applyAlignment="1">
      <alignment horizontal="center" vertical="top" wrapText="1"/>
    </xf>
    <xf numFmtId="4" fontId="6" fillId="0" borderId="11" xfId="1" applyNumberFormat="1" applyFont="1" applyFill="1" applyBorder="1" applyAlignment="1">
      <alignment horizontal="center" vertical="top" wrapText="1"/>
    </xf>
    <xf numFmtId="0" fontId="34" fillId="0" borderId="10" xfId="1" applyNumberFormat="1" applyFont="1" applyFill="1" applyBorder="1" applyAlignment="1">
      <alignment horizontal="center"/>
    </xf>
    <xf numFmtId="0" fontId="34" fillId="0" borderId="8" xfId="1" applyNumberFormat="1" applyFont="1" applyFill="1" applyBorder="1" applyAlignment="1">
      <alignment horizontal="center"/>
    </xf>
    <xf numFmtId="0" fontId="34" fillId="0" borderId="39" xfId="1" applyNumberFormat="1" applyFont="1" applyFill="1" applyBorder="1" applyAlignment="1">
      <alignment horizontal="center"/>
    </xf>
    <xf numFmtId="49" fontId="6" fillId="0" borderId="8" xfId="1" applyNumberFormat="1" applyFont="1" applyFill="1" applyBorder="1" applyAlignment="1">
      <alignment horizontal="center"/>
    </xf>
    <xf numFmtId="49" fontId="6" fillId="0" borderId="11" xfId="1" applyNumberFormat="1" applyFont="1" applyFill="1" applyBorder="1" applyAlignment="1">
      <alignment horizontal="center"/>
    </xf>
    <xf numFmtId="0" fontId="6" fillId="0" borderId="10" xfId="1" applyNumberFormat="1" applyFont="1" applyFill="1" applyBorder="1" applyAlignment="1">
      <alignment horizontal="left" wrapText="1" indent="3"/>
    </xf>
    <xf numFmtId="0" fontId="6" fillId="0" borderId="8" xfId="1" applyNumberFormat="1" applyFont="1" applyFill="1" applyBorder="1" applyAlignment="1">
      <alignment horizontal="left" indent="3"/>
    </xf>
    <xf numFmtId="49" fontId="6" fillId="0" borderId="7" xfId="1" applyNumberFormat="1" applyFont="1" applyFill="1" applyBorder="1" applyAlignment="1">
      <alignment horizontal="center"/>
    </xf>
    <xf numFmtId="49" fontId="6" fillId="0" borderId="3" xfId="1" applyNumberFormat="1" applyFont="1" applyFill="1" applyBorder="1" applyAlignment="1">
      <alignment horizontal="center" vertical="top"/>
    </xf>
    <xf numFmtId="0" fontId="28" fillId="0" borderId="2" xfId="1" applyFont="1" applyBorder="1" applyAlignment="1">
      <alignment horizontal="center" vertical="top"/>
    </xf>
    <xf numFmtId="0" fontId="28" fillId="0" borderId="4" xfId="1" applyFont="1" applyBorder="1" applyAlignment="1">
      <alignment horizontal="center" vertical="top"/>
    </xf>
    <xf numFmtId="49" fontId="6" fillId="2" borderId="12" xfId="1" applyNumberFormat="1" applyFont="1" applyFill="1" applyBorder="1" applyAlignment="1">
      <alignment horizontal="center" vertical="top" wrapText="1"/>
    </xf>
    <xf numFmtId="49" fontId="6" fillId="2" borderId="1" xfId="1" applyNumberFormat="1" applyFont="1" applyFill="1" applyBorder="1" applyAlignment="1">
      <alignment horizontal="center" vertical="top" wrapText="1"/>
    </xf>
    <xf numFmtId="49" fontId="6" fillId="2" borderId="13" xfId="1" applyNumberFormat="1" applyFont="1" applyFill="1" applyBorder="1" applyAlignment="1">
      <alignment horizontal="center" vertical="top" wrapText="1"/>
    </xf>
    <xf numFmtId="49" fontId="6" fillId="0" borderId="10" xfId="1" applyNumberFormat="1" applyFont="1" applyFill="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49" fontId="6" fillId="0" borderId="10" xfId="1" applyNumberFormat="1" applyFont="1" applyFill="1" applyBorder="1" applyAlignment="1">
      <alignment horizontal="center" wrapText="1"/>
    </xf>
    <xf numFmtId="0" fontId="19" fillId="0" borderId="8" xfId="0" applyFont="1" applyBorder="1" applyAlignment="1">
      <alignment horizontal="center" wrapText="1"/>
    </xf>
    <xf numFmtId="0" fontId="19" fillId="0" borderId="11" xfId="0" applyFont="1" applyBorder="1" applyAlignment="1">
      <alignment horizontal="center" wrapText="1"/>
    </xf>
    <xf numFmtId="0" fontId="19" fillId="0" borderId="8" xfId="0" applyFont="1" applyBorder="1" applyAlignment="1">
      <alignment horizontal="center"/>
    </xf>
    <xf numFmtId="0" fontId="19" fillId="0" borderId="11" xfId="0" applyFont="1" applyBorder="1" applyAlignment="1">
      <alignment horizontal="center"/>
    </xf>
    <xf numFmtId="0" fontId="19" fillId="0" borderId="8" xfId="0" applyFont="1" applyBorder="1"/>
    <xf numFmtId="0" fontId="19" fillId="0" borderId="39" xfId="0" applyFont="1" applyBorder="1"/>
    <xf numFmtId="0" fontId="6" fillId="0" borderId="10" xfId="1" applyNumberFormat="1" applyFont="1" applyFill="1" applyBorder="1" applyAlignment="1">
      <alignment horizontal="center"/>
    </xf>
    <xf numFmtId="0" fontId="6" fillId="0" borderId="8" xfId="1" applyNumberFormat="1" applyFont="1" applyFill="1" applyBorder="1" applyAlignment="1">
      <alignment horizontal="center"/>
    </xf>
    <xf numFmtId="0" fontId="6" fillId="0" borderId="39" xfId="1" applyNumberFormat="1" applyFont="1" applyFill="1" applyBorder="1" applyAlignment="1">
      <alignment horizontal="center"/>
    </xf>
    <xf numFmtId="49" fontId="6" fillId="0" borderId="2" xfId="1" applyNumberFormat="1" applyFont="1" applyFill="1" applyBorder="1" applyAlignment="1">
      <alignment horizontal="center" vertical="top"/>
    </xf>
    <xf numFmtId="49" fontId="6" fillId="0" borderId="4" xfId="1" applyNumberFormat="1" applyFont="1" applyFill="1" applyBorder="1" applyAlignment="1">
      <alignment horizontal="center" vertical="top"/>
    </xf>
    <xf numFmtId="0" fontId="6" fillId="0" borderId="15" xfId="1" applyNumberFormat="1" applyFont="1" applyFill="1" applyBorder="1" applyAlignment="1">
      <alignment horizontal="center"/>
    </xf>
    <xf numFmtId="0" fontId="6" fillId="0" borderId="36" xfId="1" applyNumberFormat="1" applyFont="1" applyFill="1" applyBorder="1" applyAlignment="1">
      <alignment horizontal="center"/>
    </xf>
    <xf numFmtId="0" fontId="6" fillId="0" borderId="38" xfId="1" applyNumberFormat="1" applyFont="1" applyFill="1" applyBorder="1" applyAlignment="1">
      <alignment horizontal="center"/>
    </xf>
    <xf numFmtId="0" fontId="6" fillId="0" borderId="11" xfId="1" applyNumberFormat="1" applyFont="1" applyFill="1" applyBorder="1" applyAlignment="1">
      <alignment horizontal="center"/>
    </xf>
    <xf numFmtId="0" fontId="11" fillId="0" borderId="0" xfId="1" applyNumberFormat="1" applyFont="1" applyFill="1" applyBorder="1" applyAlignment="1">
      <alignment horizontal="center"/>
    </xf>
    <xf numFmtId="0" fontId="6" fillId="0" borderId="2" xfId="1" applyNumberFormat="1" applyFont="1" applyFill="1" applyBorder="1" applyAlignment="1">
      <alignment horizontal="center" vertical="center" wrapText="1"/>
    </xf>
    <xf numFmtId="0" fontId="6" fillId="0" borderId="4" xfId="1" applyNumberFormat="1" applyFont="1" applyFill="1" applyBorder="1" applyAlignment="1">
      <alignment horizontal="center" vertical="center" wrapText="1"/>
    </xf>
    <xf numFmtId="0" fontId="6" fillId="0" borderId="0" xfId="1" applyNumberFormat="1" applyFont="1" applyFill="1" applyBorder="1" applyAlignment="1">
      <alignment horizontal="center" vertical="center" wrapText="1"/>
    </xf>
    <xf numFmtId="0" fontId="6" fillId="0" borderId="33"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6" fillId="0" borderId="13"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xf>
    <xf numFmtId="0" fontId="6" fillId="0" borderId="4" xfId="1" applyNumberFormat="1" applyFont="1" applyFill="1" applyBorder="1" applyAlignment="1">
      <alignment horizontal="center" vertical="center"/>
    </xf>
    <xf numFmtId="0" fontId="6" fillId="0" borderId="0" xfId="1" applyNumberFormat="1" applyFont="1" applyFill="1" applyBorder="1" applyAlignment="1">
      <alignment horizontal="center" vertical="center"/>
    </xf>
    <xf numFmtId="0" fontId="6" fillId="0" borderId="33" xfId="1" applyNumberFormat="1" applyFont="1" applyFill="1" applyBorder="1" applyAlignment="1">
      <alignment horizontal="center" vertical="center"/>
    </xf>
    <xf numFmtId="0" fontId="6" fillId="0" borderId="1" xfId="1" applyNumberFormat="1" applyFont="1" applyFill="1" applyBorder="1" applyAlignment="1">
      <alignment horizontal="center" vertical="center"/>
    </xf>
    <xf numFmtId="0" fontId="6" fillId="0" borderId="13" xfId="1" applyNumberFormat="1" applyFont="1" applyFill="1" applyBorder="1" applyAlignment="1">
      <alignment horizontal="center" vertical="center"/>
    </xf>
    <xf numFmtId="0" fontId="6" fillId="0" borderId="3" xfId="1" applyNumberFormat="1" applyFont="1" applyFill="1" applyBorder="1" applyAlignment="1">
      <alignment horizontal="center" vertical="center" wrapText="1"/>
    </xf>
    <xf numFmtId="0" fontId="6" fillId="0" borderId="5" xfId="1" applyNumberFormat="1" applyFont="1" applyFill="1" applyBorder="1" applyAlignment="1">
      <alignment horizontal="center" vertical="center" wrapText="1"/>
    </xf>
    <xf numFmtId="0" fontId="6" fillId="0" borderId="12" xfId="1" applyNumberFormat="1" applyFont="1" applyFill="1" applyBorder="1" applyAlignment="1">
      <alignment horizontal="center" vertical="center" wrapText="1"/>
    </xf>
    <xf numFmtId="0" fontId="6" fillId="0" borderId="10" xfId="1" applyNumberFormat="1" applyFont="1" applyFill="1" applyBorder="1" applyAlignment="1">
      <alignment horizontal="center" vertical="center"/>
    </xf>
    <xf numFmtId="0" fontId="6" fillId="0" borderId="8" xfId="1" applyNumberFormat="1" applyFont="1" applyFill="1" applyBorder="1" applyAlignment="1">
      <alignment horizontal="center" vertical="center"/>
    </xf>
    <xf numFmtId="0" fontId="6" fillId="0" borderId="3" xfId="1" applyNumberFormat="1" applyFont="1" applyFill="1" applyBorder="1" applyAlignment="1">
      <alignment horizontal="right"/>
    </xf>
    <xf numFmtId="0" fontId="6" fillId="0" borderId="2" xfId="1" applyNumberFormat="1" applyFont="1" applyFill="1" applyBorder="1" applyAlignment="1">
      <alignment horizontal="right"/>
    </xf>
    <xf numFmtId="49" fontId="6" fillId="0" borderId="8" xfId="1" applyNumberFormat="1" applyFont="1" applyFill="1" applyBorder="1" applyAlignment="1">
      <alignment horizontal="left"/>
    </xf>
    <xf numFmtId="0" fontId="6" fillId="0" borderId="2" xfId="1" applyNumberFormat="1" applyFont="1" applyFill="1" applyBorder="1" applyAlignment="1">
      <alignment horizontal="left"/>
    </xf>
    <xf numFmtId="0" fontId="6" fillId="0" borderId="4" xfId="1" applyNumberFormat="1" applyFont="1" applyFill="1" applyBorder="1" applyAlignment="1">
      <alignment horizontal="left"/>
    </xf>
    <xf numFmtId="0" fontId="6" fillId="0" borderId="12" xfId="1" applyNumberFormat="1" applyFont="1" applyFill="1" applyBorder="1" applyAlignment="1">
      <alignment horizontal="center" vertical="top" wrapText="1"/>
    </xf>
    <xf numFmtId="0" fontId="6" fillId="0" borderId="1" xfId="1" applyNumberFormat="1" applyFont="1" applyFill="1" applyBorder="1" applyAlignment="1">
      <alignment horizontal="center" vertical="top" wrapText="1"/>
    </xf>
    <xf numFmtId="0" fontId="6" fillId="0" borderId="13" xfId="1" applyNumberFormat="1" applyFont="1" applyFill="1" applyBorder="1" applyAlignment="1">
      <alignment horizontal="center" vertical="top" wrapText="1"/>
    </xf>
    <xf numFmtId="49" fontId="11" fillId="0" borderId="8" xfId="1" applyNumberFormat="1" applyFont="1" applyFill="1" applyBorder="1" applyAlignment="1">
      <alignment horizontal="center"/>
    </xf>
    <xf numFmtId="49" fontId="11" fillId="0" borderId="11" xfId="1" applyNumberFormat="1" applyFont="1" applyFill="1" applyBorder="1" applyAlignment="1">
      <alignment horizontal="center"/>
    </xf>
    <xf numFmtId="0" fontId="11" fillId="0" borderId="10" xfId="1" applyNumberFormat="1" applyFont="1" applyFill="1" applyBorder="1" applyAlignment="1">
      <alignment horizontal="left"/>
    </xf>
    <xf numFmtId="0" fontId="11" fillId="0" borderId="8" xfId="1" applyNumberFormat="1" applyFont="1" applyFill="1" applyBorder="1" applyAlignment="1">
      <alignment horizontal="left"/>
    </xf>
    <xf numFmtId="49" fontId="11" fillId="0" borderId="6" xfId="1" applyNumberFormat="1" applyFont="1" applyFill="1" applyBorder="1" applyAlignment="1">
      <alignment horizontal="center"/>
    </xf>
    <xf numFmtId="49" fontId="11" fillId="0" borderId="36" xfId="1" applyNumberFormat="1" applyFont="1" applyFill="1" applyBorder="1" applyAlignment="1">
      <alignment horizontal="center"/>
    </xf>
    <xf numFmtId="49" fontId="11" fillId="0" borderId="37" xfId="1" applyNumberFormat="1" applyFont="1" applyFill="1" applyBorder="1" applyAlignment="1">
      <alignment horizontal="center"/>
    </xf>
    <xf numFmtId="49" fontId="6" fillId="0" borderId="15" xfId="1" applyNumberFormat="1" applyFont="1" applyFill="1" applyBorder="1" applyAlignment="1">
      <alignment horizontal="center"/>
    </xf>
    <xf numFmtId="49" fontId="6" fillId="0" borderId="36" xfId="1" applyNumberFormat="1" applyFont="1" applyFill="1" applyBorder="1" applyAlignment="1">
      <alignment horizontal="center"/>
    </xf>
    <xf numFmtId="49" fontId="6" fillId="0" borderId="37" xfId="1" applyNumberFormat="1" applyFont="1" applyFill="1" applyBorder="1" applyAlignment="1">
      <alignment horizontal="center"/>
    </xf>
    <xf numFmtId="4" fontId="6" fillId="0" borderId="15" xfId="1" applyNumberFormat="1" applyFont="1" applyFill="1" applyBorder="1" applyAlignment="1">
      <alignment horizontal="center"/>
    </xf>
    <xf numFmtId="0" fontId="6" fillId="0" borderId="37" xfId="1" applyNumberFormat="1" applyFont="1" applyFill="1" applyBorder="1" applyAlignment="1">
      <alignment horizontal="center"/>
    </xf>
    <xf numFmtId="49" fontId="6" fillId="0" borderId="8" xfId="1" applyNumberFormat="1" applyFont="1" applyFill="1" applyBorder="1" applyAlignment="1">
      <alignment horizontal="center" vertical="top"/>
    </xf>
    <xf numFmtId="49" fontId="6" fillId="0" borderId="11" xfId="1" applyNumberFormat="1" applyFont="1" applyFill="1" applyBorder="1" applyAlignment="1">
      <alignment horizontal="center" vertical="top"/>
    </xf>
    <xf numFmtId="0" fontId="6" fillId="0" borderId="10" xfId="1" applyNumberFormat="1" applyFont="1" applyFill="1" applyBorder="1" applyAlignment="1">
      <alignment horizontal="left" wrapText="1" indent="1"/>
    </xf>
    <xf numFmtId="0" fontId="6" fillId="0" borderId="8" xfId="1" applyNumberFormat="1" applyFont="1" applyFill="1" applyBorder="1" applyAlignment="1">
      <alignment horizontal="left" indent="1"/>
    </xf>
    <xf numFmtId="0" fontId="6" fillId="0" borderId="10" xfId="1" applyNumberFormat="1" applyFont="1" applyFill="1" applyBorder="1" applyAlignment="1">
      <alignment horizontal="left" wrapText="1" indent="2"/>
    </xf>
    <xf numFmtId="0" fontId="6" fillId="0" borderId="8" xfId="1" applyNumberFormat="1" applyFont="1" applyFill="1" applyBorder="1" applyAlignment="1">
      <alignment horizontal="left" indent="2"/>
    </xf>
    <xf numFmtId="2" fontId="6" fillId="0" borderId="10" xfId="1" applyNumberFormat="1" applyFont="1" applyFill="1" applyBorder="1" applyAlignment="1">
      <alignment horizontal="center"/>
    </xf>
    <xf numFmtId="2" fontId="6" fillId="0" borderId="8" xfId="1" applyNumberFormat="1" applyFont="1" applyFill="1" applyBorder="1" applyAlignment="1">
      <alignment horizontal="center"/>
    </xf>
    <xf numFmtId="2" fontId="6" fillId="0" borderId="11" xfId="1" applyNumberFormat="1" applyFont="1" applyFill="1" applyBorder="1" applyAlignment="1">
      <alignment horizontal="center"/>
    </xf>
    <xf numFmtId="4" fontId="6" fillId="0" borderId="10" xfId="1" applyNumberFormat="1" applyFont="1" applyFill="1" applyBorder="1" applyAlignment="1">
      <alignment horizontal="center"/>
    </xf>
    <xf numFmtId="4" fontId="6" fillId="0" borderId="8" xfId="1" applyNumberFormat="1" applyFont="1" applyFill="1" applyBorder="1" applyAlignment="1">
      <alignment horizontal="center"/>
    </xf>
    <xf numFmtId="4" fontId="6" fillId="0" borderId="11" xfId="1" applyNumberFormat="1" applyFont="1" applyFill="1" applyBorder="1" applyAlignment="1">
      <alignment horizontal="center"/>
    </xf>
    <xf numFmtId="0" fontId="6" fillId="0" borderId="39" xfId="1" applyNumberFormat="1" applyFont="1" applyFill="1" applyBorder="1" applyAlignment="1">
      <alignment horizontal="left" indent="3"/>
    </xf>
    <xf numFmtId="0" fontId="28" fillId="0" borderId="8" xfId="1" applyBorder="1" applyAlignment="1"/>
    <xf numFmtId="0" fontId="28" fillId="0" borderId="11" xfId="1" applyBorder="1" applyAlignment="1"/>
    <xf numFmtId="0" fontId="28" fillId="0" borderId="0" xfId="1" applyAlignment="1">
      <alignment horizontal="center"/>
    </xf>
    <xf numFmtId="0" fontId="28" fillId="0" borderId="33" xfId="1" applyBorder="1" applyAlignment="1">
      <alignment horizontal="center"/>
    </xf>
    <xf numFmtId="0" fontId="28" fillId="0" borderId="1" xfId="1" applyBorder="1" applyAlignment="1">
      <alignment horizontal="center"/>
    </xf>
    <xf numFmtId="0" fontId="28" fillId="0" borderId="13" xfId="1" applyBorder="1" applyAlignment="1">
      <alignment horizontal="center"/>
    </xf>
    <xf numFmtId="2" fontId="28" fillId="0" borderId="5" xfId="1" applyNumberFormat="1" applyBorder="1" applyAlignment="1">
      <alignment horizontal="left" vertical="top" wrapText="1" indent="3"/>
    </xf>
    <xf numFmtId="2" fontId="28" fillId="0" borderId="0" xfId="1" applyNumberFormat="1" applyAlignment="1">
      <alignment horizontal="left" vertical="top" wrapText="1" indent="3"/>
    </xf>
    <xf numFmtId="2" fontId="28" fillId="0" borderId="21" xfId="1" applyNumberFormat="1" applyBorder="1" applyAlignment="1">
      <alignment horizontal="left" vertical="top" wrapText="1" indent="3"/>
    </xf>
    <xf numFmtId="2" fontId="28" fillId="0" borderId="12" xfId="1" applyNumberFormat="1" applyBorder="1" applyAlignment="1">
      <alignment horizontal="left" vertical="top" wrapText="1" indent="3"/>
    </xf>
    <xf numFmtId="2" fontId="28" fillId="0" borderId="1" xfId="1" applyNumberFormat="1" applyBorder="1" applyAlignment="1">
      <alignment horizontal="left" vertical="top" wrapText="1" indent="3"/>
    </xf>
    <xf numFmtId="2" fontId="28" fillId="0" borderId="32" xfId="1" applyNumberFormat="1" applyBorder="1" applyAlignment="1">
      <alignment horizontal="left" vertical="top" wrapText="1" indent="3"/>
    </xf>
    <xf numFmtId="0" fontId="28" fillId="0" borderId="22" xfId="1" applyBorder="1" applyAlignment="1">
      <alignment horizontal="center" vertical="top"/>
    </xf>
    <xf numFmtId="0" fontId="28" fillId="0" borderId="0" xfId="1" applyAlignment="1">
      <alignment horizontal="center" vertical="top"/>
    </xf>
    <xf numFmtId="0" fontId="28" fillId="0" borderId="33" xfId="1" applyBorder="1" applyAlignment="1">
      <alignment horizontal="center" vertical="top"/>
    </xf>
    <xf numFmtId="0" fontId="28" fillId="0" borderId="20" xfId="1" applyBorder="1" applyAlignment="1">
      <alignment horizontal="center" vertical="top"/>
    </xf>
    <xf numFmtId="0" fontId="28" fillId="0" borderId="1" xfId="1" applyBorder="1" applyAlignment="1">
      <alignment horizontal="center" vertical="top"/>
    </xf>
    <xf numFmtId="0" fontId="28" fillId="0" borderId="13" xfId="1" applyBorder="1" applyAlignment="1">
      <alignment horizontal="center" vertical="top"/>
    </xf>
    <xf numFmtId="49" fontId="6" fillId="0" borderId="10" xfId="1" applyNumberFormat="1" applyFont="1" applyFill="1" applyBorder="1" applyAlignment="1">
      <alignment horizontal="center" vertical="top" wrapText="1"/>
    </xf>
    <xf numFmtId="49" fontId="6" fillId="0" borderId="8" xfId="1" applyNumberFormat="1" applyFont="1" applyFill="1" applyBorder="1" applyAlignment="1">
      <alignment horizontal="center" vertical="top" wrapText="1"/>
    </xf>
    <xf numFmtId="49" fontId="6" fillId="0" borderId="11" xfId="1" applyNumberFormat="1" applyFont="1" applyFill="1" applyBorder="1" applyAlignment="1">
      <alignment horizontal="center" vertical="top" wrapText="1"/>
    </xf>
    <xf numFmtId="0" fontId="28" fillId="0" borderId="5" xfId="1" applyBorder="1" applyAlignment="1">
      <alignment horizontal="center" vertical="top"/>
    </xf>
    <xf numFmtId="0" fontId="28" fillId="0" borderId="12" xfId="1" applyBorder="1" applyAlignment="1">
      <alignment horizontal="center" vertical="top"/>
    </xf>
    <xf numFmtId="0" fontId="6" fillId="0" borderId="10" xfId="1" applyNumberFormat="1" applyFont="1" applyFill="1" applyBorder="1" applyAlignment="1">
      <alignment horizontal="left" vertical="top" wrapText="1" indent="3"/>
    </xf>
    <xf numFmtId="0" fontId="6" fillId="0" borderId="8" xfId="1" applyNumberFormat="1" applyFont="1" applyFill="1" applyBorder="1" applyAlignment="1">
      <alignment horizontal="left" vertical="top" wrapText="1" indent="3"/>
    </xf>
    <xf numFmtId="0" fontId="6" fillId="0" borderId="39" xfId="1" applyNumberFormat="1" applyFont="1" applyFill="1" applyBorder="1" applyAlignment="1">
      <alignment horizontal="left" vertical="top" wrapText="1" indent="3"/>
    </xf>
    <xf numFmtId="49" fontId="6" fillId="0" borderId="9" xfId="1" applyNumberFormat="1" applyFont="1" applyFill="1" applyBorder="1" applyAlignment="1">
      <alignment horizontal="center"/>
    </xf>
    <xf numFmtId="49" fontId="6" fillId="0" borderId="34" xfId="1" applyNumberFormat="1" applyFont="1" applyFill="1" applyBorder="1" applyAlignment="1">
      <alignment horizontal="center"/>
    </xf>
    <xf numFmtId="49" fontId="6" fillId="0" borderId="35" xfId="1" applyNumberFormat="1" applyFont="1" applyFill="1" applyBorder="1" applyAlignment="1">
      <alignment horizontal="center"/>
    </xf>
    <xf numFmtId="49" fontId="6" fillId="0" borderId="14" xfId="1" applyNumberFormat="1" applyFont="1" applyFill="1" applyBorder="1" applyAlignment="1">
      <alignment horizontal="center"/>
    </xf>
    <xf numFmtId="0" fontId="6" fillId="0" borderId="14" xfId="1" applyNumberFormat="1" applyFont="1" applyFill="1" applyBorder="1" applyAlignment="1">
      <alignment horizontal="center"/>
    </xf>
    <xf numFmtId="0" fontId="6" fillId="0" borderId="34" xfId="1" applyNumberFormat="1" applyFont="1" applyFill="1" applyBorder="1" applyAlignment="1">
      <alignment horizontal="center"/>
    </xf>
    <xf numFmtId="0" fontId="6" fillId="0" borderId="35" xfId="1" applyNumberFormat="1" applyFont="1" applyFill="1" applyBorder="1" applyAlignment="1">
      <alignment horizontal="center"/>
    </xf>
    <xf numFmtId="49" fontId="6" fillId="0" borderId="6" xfId="1" applyNumberFormat="1" applyFont="1" applyFill="1" applyBorder="1" applyAlignment="1">
      <alignment horizontal="center"/>
    </xf>
    <xf numFmtId="0" fontId="6" fillId="0" borderId="10" xfId="1" applyNumberFormat="1" applyFont="1" applyFill="1" applyBorder="1" applyAlignment="1">
      <alignment horizontal="left" wrapText="1"/>
    </xf>
    <xf numFmtId="0" fontId="6" fillId="0" borderId="8" xfId="1" applyNumberFormat="1" applyFont="1" applyFill="1" applyBorder="1" applyAlignment="1">
      <alignment horizontal="left"/>
    </xf>
    <xf numFmtId="0" fontId="6" fillId="0" borderId="3" xfId="1" applyNumberFormat="1" applyFont="1" applyFill="1" applyBorder="1" applyAlignment="1">
      <alignment horizontal="center"/>
    </xf>
    <xf numFmtId="0" fontId="6" fillId="0" borderId="2" xfId="1" applyNumberFormat="1" applyFont="1" applyFill="1" applyBorder="1" applyAlignment="1">
      <alignment horizontal="center"/>
    </xf>
    <xf numFmtId="0" fontId="6" fillId="0" borderId="41" xfId="1" applyNumberFormat="1" applyFont="1" applyFill="1" applyBorder="1" applyAlignment="1">
      <alignment horizontal="center"/>
    </xf>
    <xf numFmtId="4" fontId="6" fillId="2" borderId="10" xfId="1" applyNumberFormat="1" applyFont="1" applyFill="1" applyBorder="1" applyAlignment="1">
      <alignment horizontal="center"/>
    </xf>
    <xf numFmtId="4" fontId="6" fillId="2" borderId="8" xfId="1" applyNumberFormat="1" applyFont="1" applyFill="1" applyBorder="1" applyAlignment="1">
      <alignment horizontal="center"/>
    </xf>
    <xf numFmtId="4" fontId="6" fillId="2" borderId="11" xfId="1" applyNumberFormat="1" applyFont="1" applyFill="1" applyBorder="1" applyAlignment="1">
      <alignment horizontal="center"/>
    </xf>
    <xf numFmtId="49" fontId="6" fillId="0" borderId="2" xfId="1" applyNumberFormat="1" applyFont="1" applyFill="1" applyBorder="1" applyAlignment="1">
      <alignment horizontal="center"/>
    </xf>
    <xf numFmtId="49" fontId="6" fillId="0" borderId="4" xfId="1" applyNumberFormat="1" applyFont="1" applyFill="1" applyBorder="1" applyAlignment="1">
      <alignment horizontal="center"/>
    </xf>
    <xf numFmtId="0" fontId="6" fillId="0" borderId="3" xfId="1" applyNumberFormat="1" applyFont="1" applyFill="1" applyBorder="1" applyAlignment="1">
      <alignment horizontal="left" wrapText="1" indent="4"/>
    </xf>
    <xf numFmtId="0" fontId="6" fillId="0" borderId="2" xfId="1" applyNumberFormat="1" applyFont="1" applyFill="1" applyBorder="1" applyAlignment="1">
      <alignment horizontal="left" indent="4"/>
    </xf>
    <xf numFmtId="0" fontId="6" fillId="0" borderId="41" xfId="1" applyNumberFormat="1" applyFont="1" applyFill="1" applyBorder="1" applyAlignment="1">
      <alignment horizontal="left" indent="4"/>
    </xf>
    <xf numFmtId="49" fontId="6" fillId="0" borderId="16" xfId="1" applyNumberFormat="1" applyFont="1" applyFill="1" applyBorder="1" applyAlignment="1">
      <alignment horizontal="center"/>
    </xf>
    <xf numFmtId="49" fontId="6" fillId="0" borderId="3" xfId="1" applyNumberFormat="1" applyFont="1" applyFill="1" applyBorder="1" applyAlignment="1">
      <alignment horizontal="center"/>
    </xf>
    <xf numFmtId="0" fontId="28" fillId="0" borderId="2" xfId="1" applyBorder="1"/>
    <xf numFmtId="0" fontId="28" fillId="0" borderId="4" xfId="1" applyBorder="1"/>
    <xf numFmtId="4" fontId="6" fillId="0" borderId="3" xfId="1" applyNumberFormat="1" applyFont="1" applyFill="1" applyBorder="1" applyAlignment="1">
      <alignment horizontal="center"/>
    </xf>
    <xf numFmtId="4" fontId="6" fillId="0" borderId="2" xfId="1" applyNumberFormat="1" applyFont="1" applyFill="1" applyBorder="1" applyAlignment="1">
      <alignment horizontal="center"/>
    </xf>
    <xf numFmtId="4" fontId="6" fillId="0" borderId="4" xfId="1" applyNumberFormat="1" applyFont="1" applyFill="1" applyBorder="1" applyAlignment="1">
      <alignment horizontal="center"/>
    </xf>
    <xf numFmtId="0" fontId="6" fillId="0" borderId="1" xfId="1" applyNumberFormat="1" applyFont="1" applyFill="1" applyBorder="1" applyAlignment="1">
      <alignment horizontal="center"/>
    </xf>
    <xf numFmtId="0" fontId="4" fillId="0" borderId="2" xfId="1" applyNumberFormat="1" applyFont="1" applyFill="1" applyBorder="1" applyAlignment="1">
      <alignment horizontal="center" vertical="top"/>
    </xf>
    <xf numFmtId="0" fontId="29" fillId="0" borderId="0" xfId="1" applyNumberFormat="1" applyFont="1" applyFill="1" applyBorder="1" applyAlignment="1">
      <alignment horizontal="justify" wrapText="1"/>
    </xf>
    <xf numFmtId="0" fontId="29" fillId="0" borderId="0" xfId="1" applyNumberFormat="1" applyFont="1" applyFill="1" applyBorder="1" applyAlignment="1">
      <alignment horizontal="justify" vertical="top" wrapText="1"/>
    </xf>
    <xf numFmtId="0" fontId="1" fillId="0" borderId="0" xfId="1" applyNumberFormat="1" applyFont="1" applyFill="1" applyBorder="1" applyAlignment="1">
      <alignment horizontal="justify" vertical="top" wrapText="1"/>
    </xf>
    <xf numFmtId="0" fontId="6" fillId="0" borderId="0" xfId="1" applyNumberFormat="1" applyFont="1" applyFill="1" applyBorder="1" applyAlignment="1">
      <alignment horizontal="right"/>
    </xf>
    <xf numFmtId="49" fontId="6" fillId="0" borderId="1" xfId="1" applyNumberFormat="1" applyFont="1" applyFill="1" applyBorder="1" applyAlignment="1">
      <alignment horizontal="center"/>
    </xf>
    <xf numFmtId="0" fontId="6" fillId="0" borderId="0" xfId="1" applyNumberFormat="1" applyFont="1" applyFill="1" applyBorder="1" applyAlignment="1">
      <alignment horizontal="left"/>
    </xf>
    <xf numFmtId="49" fontId="6" fillId="0" borderId="1" xfId="1" applyNumberFormat="1" applyFont="1" applyFill="1" applyBorder="1" applyAlignment="1">
      <alignment horizontal="left"/>
    </xf>
    <xf numFmtId="0" fontId="17" fillId="0" borderId="0" xfId="1" applyFont="1" applyAlignment="1">
      <alignment horizontal="justify" vertical="justify" wrapText="1"/>
    </xf>
    <xf numFmtId="0" fontId="4" fillId="0" borderId="0" xfId="1" applyFont="1" applyAlignment="1">
      <alignment horizontal="justify" vertical="justify" wrapText="1"/>
    </xf>
    <xf numFmtId="0" fontId="28" fillId="0" borderId="0" xfId="1" applyAlignment="1">
      <alignment horizontal="justify" wrapText="1"/>
    </xf>
    <xf numFmtId="0" fontId="29" fillId="0" borderId="0" xfId="1" applyNumberFormat="1" applyFont="1" applyFill="1" applyBorder="1" applyAlignment="1">
      <alignment horizontal="justify" vertical="top"/>
    </xf>
    <xf numFmtId="0" fontId="1" fillId="0" borderId="0" xfId="1" applyNumberFormat="1" applyFont="1" applyFill="1" applyBorder="1" applyAlignment="1">
      <alignment horizontal="justify" vertical="top"/>
    </xf>
    <xf numFmtId="0" fontId="6" fillId="0" borderId="40" xfId="1" applyNumberFormat="1" applyFont="1" applyFill="1" applyBorder="1" applyAlignment="1">
      <alignment horizontal="center"/>
    </xf>
    <xf numFmtId="4" fontId="6" fillId="2" borderId="3" xfId="1" applyNumberFormat="1" applyFont="1" applyFill="1" applyBorder="1" applyAlignment="1">
      <alignment horizontal="center"/>
    </xf>
    <xf numFmtId="4" fontId="6" fillId="2" borderId="2" xfId="1" applyNumberFormat="1" applyFont="1" applyFill="1" applyBorder="1" applyAlignment="1">
      <alignment horizontal="center"/>
    </xf>
    <xf numFmtId="4" fontId="6" fillId="2" borderId="4" xfId="1" applyNumberFormat="1" applyFont="1" applyFill="1" applyBorder="1" applyAlignment="1">
      <alignment horizontal="center"/>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E148"/>
  <sheetViews>
    <sheetView tabSelected="1" topLeftCell="A20" workbookViewId="0">
      <selection activeCell="O98" sqref="O98"/>
    </sheetView>
  </sheetViews>
  <sheetFormatPr defaultRowHeight="15"/>
  <cols>
    <col min="3" max="3" width="11.140625" customWidth="1"/>
    <col min="4" max="4" width="0.42578125" hidden="1" customWidth="1"/>
    <col min="5" max="5" width="1.7109375" hidden="1" customWidth="1"/>
    <col min="6" max="8" width="9.140625" hidden="1" customWidth="1"/>
    <col min="9" max="9" width="5.140625" customWidth="1"/>
    <col min="10" max="10" width="4.5703125" customWidth="1"/>
    <col min="11" max="11" width="3.28515625" customWidth="1"/>
    <col min="12" max="12" width="11.5703125" customWidth="1"/>
    <col min="13" max="13" width="10.85546875" style="86" customWidth="1"/>
    <col min="14" max="14" width="11.140625" style="86" customWidth="1"/>
    <col min="15" max="15" width="10.28515625" style="150" customWidth="1"/>
    <col min="16" max="16" width="10.5703125" customWidth="1"/>
    <col min="17" max="17" width="11.42578125" style="86" bestFit="1" customWidth="1"/>
    <col min="18" max="18" width="9.7109375" style="131" customWidth="1"/>
    <col min="19" max="19" width="10" style="150" customWidth="1"/>
    <col min="20" max="20" width="10.85546875" customWidth="1"/>
    <col min="21" max="21" width="10.5703125" style="86" customWidth="1"/>
    <col min="22" max="22" width="9" style="131" customWidth="1"/>
    <col min="23" max="23" width="10.28515625" style="150" customWidth="1"/>
    <col min="24" max="24" width="8.7109375" customWidth="1"/>
  </cols>
  <sheetData>
    <row r="1" spans="1:31" ht="9.75" customHeight="1">
      <c r="A1" s="1"/>
      <c r="B1" s="1"/>
      <c r="C1" s="1"/>
      <c r="D1" s="1"/>
      <c r="E1" s="1"/>
      <c r="F1" s="1"/>
      <c r="G1" s="1"/>
      <c r="H1" s="1"/>
      <c r="I1" s="1"/>
      <c r="J1" s="1"/>
      <c r="K1" s="1"/>
      <c r="L1" s="1"/>
      <c r="M1" s="114"/>
      <c r="N1" s="114"/>
      <c r="O1" s="114"/>
      <c r="P1" s="1"/>
      <c r="Q1" s="114"/>
      <c r="R1" s="1"/>
      <c r="S1" s="114"/>
      <c r="T1" s="1"/>
      <c r="U1" s="114"/>
      <c r="V1" s="1"/>
      <c r="W1" s="167"/>
      <c r="X1" s="167"/>
      <c r="Y1" s="1"/>
      <c r="Z1" s="1"/>
      <c r="AA1" s="1"/>
      <c r="AB1" s="1"/>
      <c r="AC1" s="1"/>
      <c r="AD1" s="1"/>
      <c r="AE1" s="1"/>
    </row>
    <row r="2" spans="1:31" ht="9" customHeight="1">
      <c r="A2" s="1"/>
      <c r="B2" s="1"/>
      <c r="C2" s="1"/>
      <c r="D2" s="1"/>
      <c r="E2" s="1"/>
      <c r="F2" s="1"/>
      <c r="G2" s="1"/>
      <c r="H2" s="1"/>
      <c r="I2" s="1"/>
      <c r="J2" s="1"/>
      <c r="K2" s="1"/>
      <c r="L2" s="1"/>
      <c r="M2" s="114"/>
      <c r="N2" s="114"/>
      <c r="O2" s="114"/>
      <c r="P2" s="1"/>
      <c r="Q2" s="114"/>
      <c r="R2" s="1"/>
      <c r="S2" s="167" t="s">
        <v>0</v>
      </c>
      <c r="T2" s="167"/>
      <c r="U2" s="167"/>
      <c r="V2" s="167"/>
      <c r="W2" s="167"/>
      <c r="X2" s="167"/>
      <c r="Y2" s="1"/>
      <c r="Z2" s="1"/>
      <c r="AA2" s="1"/>
      <c r="AB2" s="1"/>
      <c r="AC2" s="1"/>
      <c r="AD2" s="1"/>
      <c r="AE2" s="1"/>
    </row>
    <row r="3" spans="1:31" ht="15.75" customHeight="1">
      <c r="A3" s="2"/>
      <c r="B3" s="2"/>
      <c r="C3" s="2"/>
      <c r="D3" s="2"/>
      <c r="E3" s="2"/>
      <c r="F3" s="2"/>
      <c r="G3" s="2"/>
      <c r="H3" s="2"/>
      <c r="I3" s="2"/>
      <c r="J3" s="2"/>
      <c r="K3" s="2"/>
      <c r="L3" s="2"/>
      <c r="M3" s="115"/>
      <c r="N3" s="115"/>
      <c r="O3" s="115"/>
      <c r="P3" s="2"/>
      <c r="Q3" s="115"/>
      <c r="R3" s="2"/>
      <c r="S3" s="241" t="s">
        <v>354</v>
      </c>
      <c r="T3" s="242"/>
      <c r="U3" s="242"/>
      <c r="V3" s="242"/>
      <c r="W3" s="242"/>
      <c r="X3" s="242"/>
      <c r="Y3" s="2"/>
      <c r="Z3" s="2"/>
      <c r="AA3" s="2"/>
      <c r="AB3" s="2"/>
      <c r="AC3" s="2"/>
      <c r="AD3" s="2"/>
      <c r="AE3" s="2"/>
    </row>
    <row r="4" spans="1:31" ht="12.75" customHeight="1">
      <c r="A4" s="1"/>
      <c r="B4" s="1"/>
      <c r="C4" s="1"/>
      <c r="D4" s="1"/>
      <c r="E4" s="1"/>
      <c r="F4" s="1"/>
      <c r="G4" s="1"/>
      <c r="H4" s="1"/>
      <c r="I4" s="1"/>
      <c r="J4" s="1"/>
      <c r="K4" s="1"/>
      <c r="L4" s="1"/>
      <c r="M4" s="114"/>
      <c r="N4" s="114"/>
      <c r="O4" s="114"/>
      <c r="P4" s="1"/>
      <c r="Q4" s="114"/>
      <c r="R4" s="1"/>
      <c r="S4" s="166" t="s">
        <v>1</v>
      </c>
      <c r="T4" s="243"/>
      <c r="U4" s="243"/>
      <c r="V4" s="243"/>
      <c r="W4" s="243"/>
      <c r="X4" s="243"/>
      <c r="Y4" s="1"/>
      <c r="Z4" s="1"/>
      <c r="AA4" s="1"/>
      <c r="AB4" s="1"/>
      <c r="AC4" s="1"/>
      <c r="AD4" s="1"/>
      <c r="AE4" s="1"/>
    </row>
    <row r="5" spans="1:31" ht="25.5" customHeight="1">
      <c r="A5" s="2"/>
      <c r="B5" s="2"/>
      <c r="C5" s="2"/>
      <c r="D5" s="2"/>
      <c r="E5" s="2"/>
      <c r="F5" s="2"/>
      <c r="G5" s="2"/>
      <c r="H5" s="2"/>
      <c r="I5" s="2"/>
      <c r="J5" s="2"/>
      <c r="K5" s="2"/>
      <c r="L5" s="2"/>
      <c r="M5" s="115"/>
      <c r="N5" s="115"/>
      <c r="O5" s="115"/>
      <c r="P5" s="2"/>
      <c r="Q5" s="115"/>
      <c r="R5" s="2"/>
      <c r="S5" s="164" t="s">
        <v>339</v>
      </c>
      <c r="T5" s="165"/>
      <c r="U5" s="165"/>
      <c r="V5" s="165"/>
      <c r="W5" s="165"/>
      <c r="X5" s="165"/>
      <c r="Y5" s="2"/>
      <c r="Z5" s="2"/>
      <c r="AA5" s="2"/>
      <c r="AB5" s="2"/>
      <c r="AC5" s="2"/>
      <c r="AD5" s="2"/>
      <c r="AE5" s="2"/>
    </row>
    <row r="6" spans="1:31">
      <c r="A6" s="1"/>
      <c r="B6" s="1"/>
      <c r="C6" s="1"/>
      <c r="D6" s="1"/>
      <c r="E6" s="1"/>
      <c r="F6" s="1"/>
      <c r="G6" s="1"/>
      <c r="H6" s="1"/>
      <c r="I6" s="1"/>
      <c r="J6" s="1"/>
      <c r="K6" s="1"/>
      <c r="L6" s="1"/>
      <c r="M6" s="114"/>
      <c r="N6" s="114"/>
      <c r="O6" s="114"/>
      <c r="P6" s="1"/>
      <c r="Q6" s="114"/>
      <c r="R6" s="1"/>
      <c r="S6" s="166" t="s">
        <v>2</v>
      </c>
      <c r="T6" s="166"/>
      <c r="U6" s="166"/>
      <c r="V6" s="166"/>
      <c r="W6" s="166"/>
      <c r="X6" s="166"/>
      <c r="Y6" s="1"/>
      <c r="Z6" s="1"/>
      <c r="AA6" s="1"/>
      <c r="AB6" s="1"/>
      <c r="AC6" s="1"/>
      <c r="AD6" s="1"/>
      <c r="AE6" s="1"/>
    </row>
    <row r="7" spans="1:31" ht="15.75" customHeight="1">
      <c r="A7" s="2"/>
      <c r="B7" s="2"/>
      <c r="C7" s="2"/>
      <c r="D7" s="2"/>
      <c r="E7" s="2"/>
      <c r="F7" s="2"/>
      <c r="G7" s="2"/>
      <c r="H7" s="2"/>
      <c r="I7" s="2"/>
      <c r="J7" s="2"/>
      <c r="K7" s="2"/>
      <c r="L7" s="2"/>
      <c r="M7" s="115"/>
      <c r="N7" s="115"/>
      <c r="O7" s="115"/>
      <c r="P7" s="2"/>
      <c r="Q7" s="115"/>
      <c r="R7" s="2"/>
      <c r="S7" s="151"/>
      <c r="T7" s="46"/>
      <c r="U7" s="143"/>
      <c r="V7" s="180" t="s">
        <v>355</v>
      </c>
      <c r="W7" s="180"/>
      <c r="X7" s="180"/>
      <c r="Y7" s="2"/>
      <c r="Z7" s="2"/>
      <c r="AA7" s="2"/>
      <c r="AB7" s="2"/>
      <c r="AC7" s="2"/>
      <c r="AD7" s="2"/>
      <c r="AE7" s="2"/>
    </row>
    <row r="8" spans="1:31">
      <c r="A8" s="2"/>
      <c r="B8" s="2"/>
      <c r="C8" s="2"/>
      <c r="D8" s="2"/>
      <c r="E8" s="2"/>
      <c r="F8" s="2"/>
      <c r="G8" s="2"/>
      <c r="H8" s="2"/>
      <c r="I8" s="2"/>
      <c r="J8" s="2"/>
      <c r="K8" s="2"/>
      <c r="L8" s="2"/>
      <c r="M8" s="115"/>
      <c r="N8" s="115"/>
      <c r="O8" s="115"/>
      <c r="P8" s="2"/>
      <c r="Q8" s="115"/>
      <c r="R8" s="2"/>
      <c r="S8" s="168" t="s">
        <v>189</v>
      </c>
      <c r="T8" s="168"/>
      <c r="U8" s="143"/>
      <c r="V8" s="185" t="s">
        <v>3</v>
      </c>
      <c r="W8" s="185"/>
      <c r="X8" s="185"/>
      <c r="Y8" s="2"/>
      <c r="Z8" s="2"/>
      <c r="AA8" s="2"/>
      <c r="AB8" s="2"/>
      <c r="AC8" s="2"/>
      <c r="AD8" s="2"/>
      <c r="AE8" s="2"/>
    </row>
    <row r="9" spans="1:31" ht="12" customHeight="1">
      <c r="A9" s="2"/>
      <c r="B9" s="2"/>
      <c r="C9" s="2"/>
      <c r="D9" s="2"/>
      <c r="E9" s="2"/>
      <c r="F9" s="2"/>
      <c r="G9" s="2"/>
      <c r="H9" s="2"/>
      <c r="I9" s="2"/>
      <c r="J9" s="2"/>
      <c r="K9" s="2"/>
      <c r="L9" s="2"/>
      <c r="M9" s="115"/>
      <c r="N9" s="115"/>
      <c r="O9" s="115"/>
      <c r="P9" s="2"/>
      <c r="Q9" s="115"/>
      <c r="R9" s="2"/>
      <c r="S9" s="152"/>
      <c r="T9" s="47"/>
      <c r="U9" s="169" t="s">
        <v>377</v>
      </c>
      <c r="V9" s="169"/>
      <c r="W9" s="169"/>
      <c r="X9" s="169"/>
      <c r="Y9" s="2"/>
      <c r="Z9" s="2"/>
      <c r="AA9" s="2"/>
      <c r="AB9" s="2"/>
      <c r="AC9" s="2"/>
      <c r="AD9" s="2"/>
      <c r="AE9" s="2"/>
    </row>
    <row r="10" spans="1:31">
      <c r="A10" s="2"/>
      <c r="B10" s="2"/>
      <c r="C10" s="2"/>
      <c r="D10" s="2"/>
      <c r="E10" s="2"/>
      <c r="F10" s="2"/>
      <c r="G10" s="2"/>
      <c r="H10" s="2"/>
      <c r="I10" s="2"/>
      <c r="J10" s="2"/>
      <c r="K10" s="2"/>
      <c r="L10" s="2"/>
      <c r="M10" s="115"/>
      <c r="N10" s="115"/>
      <c r="O10" s="115"/>
      <c r="P10" s="2"/>
      <c r="Q10" s="115"/>
      <c r="R10" s="2"/>
      <c r="S10" s="152"/>
      <c r="T10" s="47"/>
      <c r="U10" s="143"/>
      <c r="V10" s="132"/>
      <c r="W10" s="153"/>
      <c r="X10" s="60"/>
      <c r="Y10" s="2"/>
      <c r="Z10" s="2"/>
      <c r="AA10" s="2"/>
      <c r="AB10" s="2"/>
      <c r="AC10" s="2"/>
      <c r="AD10" s="2"/>
      <c r="AE10" s="2"/>
    </row>
    <row r="11" spans="1:31" ht="15.75">
      <c r="A11" s="1"/>
      <c r="B11" s="1"/>
      <c r="C11" s="1"/>
      <c r="D11" s="1"/>
      <c r="E11" s="1"/>
      <c r="F11" s="1"/>
      <c r="G11" s="1"/>
      <c r="H11" s="1"/>
      <c r="I11" s="178" t="s">
        <v>366</v>
      </c>
      <c r="J11" s="178"/>
      <c r="K11" s="178"/>
      <c r="L11" s="178"/>
      <c r="M11" s="178"/>
      <c r="N11" s="178"/>
      <c r="O11" s="178"/>
      <c r="P11" s="178"/>
      <c r="Q11" s="178"/>
      <c r="R11" s="178"/>
      <c r="S11" s="178"/>
      <c r="T11" s="1"/>
      <c r="U11" s="114"/>
      <c r="V11" s="1"/>
      <c r="W11" s="184"/>
      <c r="X11" s="184"/>
      <c r="Y11" s="1"/>
      <c r="Z11" s="1"/>
      <c r="AA11" s="1"/>
      <c r="AB11" s="1"/>
      <c r="AC11" s="1"/>
      <c r="AD11" s="1"/>
      <c r="AE11" s="1"/>
    </row>
    <row r="12" spans="1:31" ht="15.75">
      <c r="A12" s="3"/>
      <c r="B12" s="3"/>
      <c r="C12" s="3"/>
      <c r="D12" s="3"/>
      <c r="E12" s="3"/>
      <c r="F12" s="3"/>
      <c r="G12" s="3"/>
      <c r="H12" s="3"/>
      <c r="I12" s="178" t="s">
        <v>365</v>
      </c>
      <c r="J12" s="178"/>
      <c r="K12" s="178"/>
      <c r="L12" s="178"/>
      <c r="M12" s="178"/>
      <c r="N12" s="178"/>
      <c r="O12" s="178"/>
      <c r="P12" s="178"/>
      <c r="Q12" s="178"/>
      <c r="R12" s="178"/>
      <c r="S12" s="178"/>
      <c r="T12" s="3"/>
      <c r="U12" s="85"/>
      <c r="V12" s="3"/>
      <c r="W12" s="85"/>
      <c r="X12" s="3"/>
      <c r="Y12" s="3"/>
      <c r="Z12" s="3"/>
      <c r="AA12" s="3"/>
      <c r="AB12" s="3"/>
      <c r="AC12" s="3"/>
      <c r="AD12" s="3"/>
      <c r="AE12" s="3"/>
    </row>
    <row r="13" spans="1:31">
      <c r="A13" s="4"/>
      <c r="B13" s="4"/>
      <c r="C13" s="4"/>
      <c r="D13" s="4"/>
      <c r="E13" s="4"/>
      <c r="F13" s="4"/>
      <c r="G13" s="4"/>
      <c r="H13" s="4"/>
      <c r="I13" s="179" t="s">
        <v>378</v>
      </c>
      <c r="J13" s="179"/>
      <c r="K13" s="179"/>
      <c r="L13" s="179"/>
      <c r="M13" s="179"/>
      <c r="N13" s="179"/>
      <c r="O13" s="179"/>
      <c r="P13" s="179"/>
      <c r="Q13" s="179"/>
      <c r="R13" s="179"/>
      <c r="S13" s="179"/>
      <c r="T13" s="4"/>
      <c r="U13" s="144"/>
      <c r="V13" s="4"/>
      <c r="W13" s="144"/>
      <c r="X13" s="4"/>
      <c r="Y13" s="4"/>
      <c r="Z13" s="4"/>
      <c r="AA13" s="4"/>
      <c r="AB13" s="4"/>
      <c r="AC13" s="4"/>
      <c r="AD13" s="4"/>
      <c r="AE13" s="4"/>
    </row>
    <row r="14" spans="1:31">
      <c r="A14" s="3"/>
      <c r="B14" s="3"/>
      <c r="C14" s="3"/>
      <c r="D14" s="3"/>
      <c r="E14" s="3"/>
      <c r="F14" s="3"/>
      <c r="G14" s="3"/>
      <c r="H14" s="3"/>
      <c r="I14" s="3"/>
      <c r="J14" s="3"/>
      <c r="K14" s="3"/>
      <c r="L14" s="3"/>
      <c r="M14" s="85"/>
      <c r="N14" s="85"/>
      <c r="O14" s="85"/>
      <c r="P14" s="3"/>
      <c r="Q14" s="85"/>
      <c r="R14" s="3"/>
      <c r="S14" s="85"/>
      <c r="T14" s="3"/>
      <c r="U14" s="85"/>
      <c r="V14" s="3"/>
      <c r="W14" s="275" t="s">
        <v>4</v>
      </c>
      <c r="X14" s="276"/>
      <c r="Y14" s="3"/>
      <c r="Z14" s="3"/>
      <c r="AA14" s="3"/>
      <c r="AB14" s="3"/>
      <c r="AC14" s="3"/>
      <c r="AD14" s="3"/>
      <c r="AE14" s="3"/>
    </row>
    <row r="15" spans="1:31" ht="15.75" thickBot="1">
      <c r="A15" s="3"/>
      <c r="B15" s="3"/>
      <c r="C15" s="3"/>
      <c r="D15" s="3"/>
      <c r="E15" s="3"/>
      <c r="F15" s="5"/>
      <c r="G15" s="189"/>
      <c r="H15" s="189"/>
      <c r="I15" s="28"/>
      <c r="J15" s="5"/>
      <c r="K15" s="3"/>
      <c r="L15" s="3"/>
      <c r="M15" s="85"/>
      <c r="N15" s="85"/>
      <c r="O15" s="85"/>
      <c r="P15" s="3"/>
      <c r="Q15" s="85"/>
      <c r="R15" s="3"/>
      <c r="S15" s="85"/>
      <c r="T15" s="3"/>
      <c r="U15" s="85"/>
      <c r="V15" s="113" t="s">
        <v>5</v>
      </c>
      <c r="W15" s="273">
        <v>46021</v>
      </c>
      <c r="X15" s="274"/>
      <c r="Y15" s="3"/>
      <c r="Z15" s="3"/>
      <c r="AA15" s="3"/>
      <c r="AB15" s="3"/>
      <c r="AC15" s="3"/>
      <c r="AD15" s="3"/>
      <c r="AE15" s="3"/>
    </row>
    <row r="16" spans="1:31" ht="15.75" thickBot="1">
      <c r="A16" s="238" t="s">
        <v>6</v>
      </c>
      <c r="B16" s="238"/>
      <c r="C16" s="238"/>
      <c r="D16" s="238"/>
      <c r="E16" s="238"/>
      <c r="F16" s="3"/>
      <c r="G16" s="3"/>
      <c r="H16" s="3"/>
      <c r="I16" s="3"/>
      <c r="J16" s="3"/>
      <c r="K16" s="3"/>
      <c r="L16" s="3"/>
      <c r="M16" s="85"/>
      <c r="N16" s="85"/>
      <c r="O16" s="85"/>
      <c r="P16" s="3"/>
      <c r="Q16" s="85"/>
      <c r="R16" s="3"/>
      <c r="S16" s="85"/>
      <c r="T16" s="172" t="s">
        <v>7</v>
      </c>
      <c r="U16" s="173"/>
      <c r="V16" s="174"/>
      <c r="W16" s="162"/>
      <c r="X16" s="163"/>
      <c r="Y16" s="3"/>
      <c r="Z16" s="3"/>
      <c r="AA16" s="3"/>
      <c r="AB16" s="3"/>
      <c r="AC16" s="3"/>
      <c r="AD16" s="3"/>
      <c r="AE16" s="3"/>
    </row>
    <row r="17" spans="1:31" ht="15.75" thickBot="1">
      <c r="A17" s="38" t="s">
        <v>8</v>
      </c>
      <c r="B17" s="38"/>
      <c r="C17" s="38"/>
      <c r="D17" s="3"/>
      <c r="E17" s="3"/>
      <c r="F17" s="181" t="s">
        <v>336</v>
      </c>
      <c r="G17" s="181"/>
      <c r="H17" s="181"/>
      <c r="I17" s="181"/>
      <c r="J17" s="181"/>
      <c r="K17" s="181"/>
      <c r="L17" s="181"/>
      <c r="M17" s="182"/>
      <c r="N17" s="182"/>
      <c r="O17" s="182"/>
      <c r="P17" s="182"/>
      <c r="Q17" s="182"/>
      <c r="R17" s="182"/>
      <c r="S17" s="182"/>
      <c r="T17" s="175" t="s">
        <v>188</v>
      </c>
      <c r="U17" s="176"/>
      <c r="V17" s="177"/>
      <c r="W17" s="162">
        <v>358</v>
      </c>
      <c r="X17" s="163"/>
      <c r="Y17" s="3"/>
      <c r="Z17" s="3"/>
      <c r="AA17" s="3"/>
      <c r="AB17" s="3"/>
      <c r="AC17" s="3"/>
      <c r="AD17" s="3"/>
      <c r="AE17" s="3"/>
    </row>
    <row r="18" spans="1:31" ht="15.75" thickBot="1">
      <c r="A18" s="3"/>
      <c r="B18" s="3"/>
      <c r="C18" s="3"/>
      <c r="D18" s="3"/>
      <c r="E18" s="3"/>
      <c r="F18" s="3"/>
      <c r="G18" s="3"/>
      <c r="H18" s="3"/>
      <c r="I18" s="3"/>
      <c r="J18" s="3"/>
      <c r="K18" s="3"/>
      <c r="L18" s="3"/>
      <c r="M18" s="85"/>
      <c r="N18" s="85"/>
      <c r="O18" s="85"/>
      <c r="P18" s="3"/>
      <c r="Q18" s="85"/>
      <c r="R18" s="3"/>
      <c r="S18" s="85"/>
      <c r="T18" s="172" t="s">
        <v>7</v>
      </c>
      <c r="U18" s="173"/>
      <c r="V18" s="174"/>
      <c r="W18" s="162" t="s">
        <v>338</v>
      </c>
      <c r="X18" s="163"/>
      <c r="Y18" s="3"/>
      <c r="Z18" s="3"/>
      <c r="AA18" s="3"/>
      <c r="AB18" s="3"/>
      <c r="AC18" s="3"/>
      <c r="AD18" s="3"/>
      <c r="AE18" s="3"/>
    </row>
    <row r="19" spans="1:31" ht="15.75" thickBot="1">
      <c r="A19" s="3"/>
      <c r="B19" s="3"/>
      <c r="C19" s="3"/>
      <c r="D19" s="3"/>
      <c r="E19" s="3"/>
      <c r="F19" s="3"/>
      <c r="G19" s="3"/>
      <c r="H19" s="3"/>
      <c r="I19" s="3"/>
      <c r="J19" s="3"/>
      <c r="K19" s="3"/>
      <c r="L19" s="3"/>
      <c r="M19" s="85"/>
      <c r="N19" s="85"/>
      <c r="O19" s="85"/>
      <c r="P19" s="3"/>
      <c r="Q19" s="85"/>
      <c r="R19" s="3"/>
      <c r="S19" s="85"/>
      <c r="T19" s="3"/>
      <c r="U19" s="85"/>
      <c r="V19" s="113" t="s">
        <v>9</v>
      </c>
      <c r="W19" s="162">
        <v>5313003305</v>
      </c>
      <c r="X19" s="163"/>
      <c r="Y19" s="3"/>
      <c r="Z19" s="3"/>
      <c r="AA19" s="3"/>
      <c r="AB19" s="3"/>
      <c r="AC19" s="3"/>
      <c r="AD19" s="3"/>
      <c r="AE19" s="3"/>
    </row>
    <row r="20" spans="1:31" ht="15.75" thickBot="1">
      <c r="A20" s="38" t="s">
        <v>10</v>
      </c>
      <c r="B20" s="3"/>
      <c r="C20" s="3"/>
      <c r="D20" s="3"/>
      <c r="E20" s="181" t="s">
        <v>333</v>
      </c>
      <c r="F20" s="181"/>
      <c r="G20" s="181"/>
      <c r="H20" s="181"/>
      <c r="I20" s="181"/>
      <c r="J20" s="181"/>
      <c r="K20" s="181"/>
      <c r="L20" s="181"/>
      <c r="M20" s="183"/>
      <c r="N20" s="183"/>
      <c r="O20" s="183"/>
      <c r="P20" s="183"/>
      <c r="Q20" s="183"/>
      <c r="R20" s="183"/>
      <c r="S20" s="183"/>
      <c r="T20" s="44"/>
      <c r="U20" s="145"/>
      <c r="V20" s="113" t="s">
        <v>11</v>
      </c>
      <c r="W20" s="162">
        <v>531301001</v>
      </c>
      <c r="X20" s="163"/>
      <c r="Y20" s="3"/>
      <c r="Z20" s="3"/>
      <c r="AA20" s="3"/>
      <c r="AB20" s="3"/>
      <c r="AC20" s="3"/>
      <c r="AD20" s="3"/>
      <c r="AE20" s="3"/>
    </row>
    <row r="21" spans="1:31" ht="15.75" thickBot="1">
      <c r="A21" s="38" t="s">
        <v>12</v>
      </c>
      <c r="B21" s="38"/>
      <c r="C21" s="3"/>
      <c r="D21" s="3"/>
      <c r="E21" s="3"/>
      <c r="F21" s="3"/>
      <c r="G21" s="3"/>
      <c r="H21" s="3"/>
      <c r="I21" s="3"/>
      <c r="J21" s="3"/>
      <c r="K21" s="3"/>
      <c r="L21" s="3"/>
      <c r="M21" s="85"/>
      <c r="N21" s="85"/>
      <c r="O21" s="85"/>
      <c r="P21" s="3"/>
      <c r="Q21" s="85"/>
      <c r="R21" s="3"/>
      <c r="S21" s="85"/>
      <c r="T21" s="3"/>
      <c r="U21" s="172" t="s">
        <v>199</v>
      </c>
      <c r="V21" s="244"/>
      <c r="W21" s="170" t="s">
        <v>13</v>
      </c>
      <c r="X21" s="171"/>
      <c r="Y21" s="3"/>
      <c r="Z21" s="3"/>
      <c r="AA21" s="3"/>
      <c r="AB21" s="3"/>
      <c r="AC21" s="3"/>
      <c r="AD21" s="3"/>
      <c r="AE21" s="3"/>
    </row>
    <row r="22" spans="1:31">
      <c r="A22" s="249" t="s">
        <v>14</v>
      </c>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6"/>
      <c r="Z22" s="6"/>
      <c r="AA22" s="6"/>
      <c r="AB22" s="6"/>
      <c r="AC22" s="6"/>
      <c r="AD22" s="6"/>
      <c r="AE22" s="6"/>
    </row>
    <row r="23" spans="1:31" ht="15" customHeight="1">
      <c r="A23" s="250" t="s">
        <v>15</v>
      </c>
      <c r="B23" s="251"/>
      <c r="C23" s="251"/>
      <c r="D23" s="251"/>
      <c r="E23" s="251"/>
      <c r="F23" s="251"/>
      <c r="G23" s="251"/>
      <c r="H23" s="251"/>
      <c r="I23" s="256" t="s">
        <v>16</v>
      </c>
      <c r="J23" s="256" t="s">
        <v>17</v>
      </c>
      <c r="K23" s="256" t="s">
        <v>18</v>
      </c>
      <c r="L23" s="259" t="s">
        <v>19</v>
      </c>
      <c r="M23" s="260"/>
      <c r="N23" s="260"/>
      <c r="O23" s="260"/>
      <c r="P23" s="260"/>
      <c r="Q23" s="260"/>
      <c r="R23" s="260"/>
      <c r="S23" s="260"/>
      <c r="T23" s="260"/>
      <c r="U23" s="260"/>
      <c r="V23" s="260"/>
      <c r="W23" s="260"/>
      <c r="X23" s="261"/>
      <c r="Y23" s="3"/>
      <c r="Z23" s="3"/>
      <c r="AA23" s="3"/>
      <c r="AB23" s="3"/>
      <c r="AC23" s="3"/>
      <c r="AD23" s="3"/>
      <c r="AE23" s="3"/>
    </row>
    <row r="24" spans="1:31" ht="15" customHeight="1">
      <c r="A24" s="252"/>
      <c r="B24" s="253"/>
      <c r="C24" s="253"/>
      <c r="D24" s="253"/>
      <c r="E24" s="253"/>
      <c r="F24" s="253"/>
      <c r="G24" s="253"/>
      <c r="H24" s="253"/>
      <c r="I24" s="257"/>
      <c r="J24" s="257"/>
      <c r="K24" s="257"/>
      <c r="L24" s="262" t="s">
        <v>356</v>
      </c>
      <c r="M24" s="263"/>
      <c r="N24" s="263"/>
      <c r="O24" s="264"/>
      <c r="P24" s="262" t="s">
        <v>357</v>
      </c>
      <c r="Q24" s="268"/>
      <c r="R24" s="268"/>
      <c r="S24" s="269"/>
      <c r="T24" s="262" t="s">
        <v>358</v>
      </c>
      <c r="U24" s="268"/>
      <c r="V24" s="268"/>
      <c r="W24" s="269"/>
      <c r="X24" s="247" t="s">
        <v>20</v>
      </c>
      <c r="Y24" s="3"/>
      <c r="Z24" s="3"/>
      <c r="AA24" s="3"/>
      <c r="AB24" s="3"/>
      <c r="AC24" s="3"/>
      <c r="AD24" s="3"/>
      <c r="AE24" s="3"/>
    </row>
    <row r="25" spans="1:31" ht="46.5" customHeight="1">
      <c r="A25" s="254"/>
      <c r="B25" s="255"/>
      <c r="C25" s="255"/>
      <c r="D25" s="255"/>
      <c r="E25" s="255"/>
      <c r="F25" s="255"/>
      <c r="G25" s="255"/>
      <c r="H25" s="255"/>
      <c r="I25" s="258"/>
      <c r="J25" s="258"/>
      <c r="K25" s="258"/>
      <c r="L25" s="265"/>
      <c r="M25" s="266"/>
      <c r="N25" s="266"/>
      <c r="O25" s="267"/>
      <c r="P25" s="270"/>
      <c r="Q25" s="271"/>
      <c r="R25" s="271"/>
      <c r="S25" s="272"/>
      <c r="T25" s="270"/>
      <c r="U25" s="271"/>
      <c r="V25" s="271"/>
      <c r="W25" s="272"/>
      <c r="X25" s="248"/>
      <c r="Y25" s="3"/>
      <c r="Z25" s="3"/>
      <c r="AA25" s="3"/>
      <c r="AB25" s="3"/>
      <c r="AC25" s="3"/>
      <c r="AD25" s="3"/>
      <c r="AE25" s="3"/>
    </row>
    <row r="26" spans="1:31" ht="117" customHeight="1">
      <c r="A26" s="41"/>
      <c r="B26" s="42"/>
      <c r="C26" s="42"/>
      <c r="D26" s="42"/>
      <c r="E26" s="42"/>
      <c r="F26" s="42"/>
      <c r="G26" s="42"/>
      <c r="H26" s="42"/>
      <c r="I26" s="7"/>
      <c r="J26" s="7"/>
      <c r="K26" s="7"/>
      <c r="L26" s="43" t="s">
        <v>185</v>
      </c>
      <c r="M26" s="116" t="s">
        <v>186</v>
      </c>
      <c r="N26" s="116" t="s">
        <v>57</v>
      </c>
      <c r="O26" s="116" t="s">
        <v>187</v>
      </c>
      <c r="P26" s="43" t="s">
        <v>185</v>
      </c>
      <c r="Q26" s="116" t="s">
        <v>186</v>
      </c>
      <c r="R26" s="43" t="s">
        <v>57</v>
      </c>
      <c r="S26" s="116" t="s">
        <v>187</v>
      </c>
      <c r="T26" s="43" t="s">
        <v>185</v>
      </c>
      <c r="U26" s="116" t="s">
        <v>186</v>
      </c>
      <c r="V26" s="43" t="s">
        <v>57</v>
      </c>
      <c r="W26" s="116" t="s">
        <v>187</v>
      </c>
      <c r="X26" s="48"/>
      <c r="Y26" s="3"/>
      <c r="Z26" s="3"/>
      <c r="AA26" s="3"/>
      <c r="AB26" s="3"/>
      <c r="AC26" s="3"/>
      <c r="AD26" s="3"/>
      <c r="AE26" s="3"/>
    </row>
    <row r="27" spans="1:31" ht="15.75" thickBot="1">
      <c r="A27" s="245" t="s">
        <v>21</v>
      </c>
      <c r="B27" s="246"/>
      <c r="C27" s="246"/>
      <c r="D27" s="246"/>
      <c r="E27" s="246"/>
      <c r="F27" s="246"/>
      <c r="G27" s="246"/>
      <c r="H27" s="246"/>
      <c r="I27" s="33" t="s">
        <v>22</v>
      </c>
      <c r="J27" s="33" t="s">
        <v>23</v>
      </c>
      <c r="K27" s="33" t="s">
        <v>24</v>
      </c>
      <c r="L27" s="93" t="s">
        <v>25</v>
      </c>
      <c r="M27" s="117" t="s">
        <v>26</v>
      </c>
      <c r="N27" s="117" t="s">
        <v>27</v>
      </c>
      <c r="O27" s="117" t="s">
        <v>28</v>
      </c>
      <c r="P27" s="8" t="s">
        <v>190</v>
      </c>
      <c r="Q27" s="117" t="s">
        <v>191</v>
      </c>
      <c r="R27" s="8" t="s">
        <v>192</v>
      </c>
      <c r="S27" s="117" t="s">
        <v>193</v>
      </c>
      <c r="T27" s="8" t="s">
        <v>194</v>
      </c>
      <c r="U27" s="117" t="s">
        <v>195</v>
      </c>
      <c r="V27" s="8" t="s">
        <v>196</v>
      </c>
      <c r="W27" s="117" t="s">
        <v>197</v>
      </c>
      <c r="X27" s="33" t="s">
        <v>198</v>
      </c>
      <c r="Y27" s="3"/>
      <c r="Z27" s="3"/>
      <c r="AA27" s="3"/>
      <c r="AB27" s="3"/>
      <c r="AC27" s="3"/>
      <c r="AD27" s="3"/>
      <c r="AE27" s="3"/>
    </row>
    <row r="28" spans="1:31" ht="28.5" customHeight="1" thickBot="1">
      <c r="A28" s="159" t="s">
        <v>29</v>
      </c>
      <c r="B28" s="237"/>
      <c r="C28" s="237"/>
      <c r="D28" s="237"/>
      <c r="E28" s="237"/>
      <c r="F28" s="237"/>
      <c r="G28" s="237"/>
      <c r="H28" s="237"/>
      <c r="I28" s="9" t="s">
        <v>30</v>
      </c>
      <c r="J28" s="10" t="s">
        <v>31</v>
      </c>
      <c r="K28" s="10" t="s">
        <v>31</v>
      </c>
      <c r="L28" s="37">
        <f t="shared" ref="L28:L33" si="0">M28+N28+O28</f>
        <v>1143843</v>
      </c>
      <c r="M28" s="118">
        <v>0</v>
      </c>
      <c r="N28" s="118">
        <v>1118843</v>
      </c>
      <c r="O28" s="119">
        <v>25000</v>
      </c>
      <c r="P28" s="34">
        <f t="shared" ref="P28:P33" si="1">Q28+R28+S28</f>
        <v>0</v>
      </c>
      <c r="Q28" s="118"/>
      <c r="R28" s="127"/>
      <c r="S28" s="119"/>
      <c r="T28" s="34">
        <f t="shared" ref="T28:T33" si="2">U28+V28+W28</f>
        <v>0</v>
      </c>
      <c r="U28" s="118"/>
      <c r="V28" s="127"/>
      <c r="W28" s="119"/>
      <c r="X28" s="49"/>
      <c r="Y28" s="3"/>
      <c r="Z28" s="3"/>
      <c r="AA28" s="3"/>
      <c r="AB28" s="3"/>
      <c r="AC28" s="3"/>
      <c r="AD28" s="3"/>
      <c r="AE28" s="3"/>
    </row>
    <row r="29" spans="1:31" ht="27" customHeight="1" thickBot="1">
      <c r="A29" s="159" t="s">
        <v>32</v>
      </c>
      <c r="B29" s="237"/>
      <c r="C29" s="237"/>
      <c r="D29" s="237"/>
      <c r="E29" s="237"/>
      <c r="F29" s="237"/>
      <c r="G29" s="237"/>
      <c r="H29" s="237"/>
      <c r="I29" s="11" t="s">
        <v>33</v>
      </c>
      <c r="J29" s="12" t="s">
        <v>31</v>
      </c>
      <c r="K29" s="12" t="s">
        <v>31</v>
      </c>
      <c r="L29" s="70">
        <f t="shared" si="0"/>
        <v>1091.3800000001211</v>
      </c>
      <c r="M29" s="70">
        <f>M28+M30-M55</f>
        <v>0</v>
      </c>
      <c r="N29" s="70">
        <f>N28+N30-N55</f>
        <v>0</v>
      </c>
      <c r="O29" s="71">
        <f>O28+O30-O55</f>
        <v>1091.3800000001211</v>
      </c>
      <c r="P29" s="34">
        <f t="shared" si="1"/>
        <v>0</v>
      </c>
      <c r="Q29" s="70">
        <f>Q30-Q55</f>
        <v>0</v>
      </c>
      <c r="R29" s="64">
        <f>R30-R55</f>
        <v>0</v>
      </c>
      <c r="S29" s="71">
        <f>S30-S55</f>
        <v>0</v>
      </c>
      <c r="T29" s="34">
        <f t="shared" si="2"/>
        <v>0</v>
      </c>
      <c r="U29" s="70">
        <f>U30-U55</f>
        <v>0</v>
      </c>
      <c r="V29" s="64">
        <f>V30-V55</f>
        <v>0</v>
      </c>
      <c r="W29" s="71">
        <f>W30-W55</f>
        <v>0</v>
      </c>
      <c r="X29" s="50"/>
      <c r="Y29" s="3"/>
      <c r="Z29" s="3"/>
      <c r="AA29" s="3"/>
      <c r="AB29" s="3"/>
      <c r="AC29" s="3"/>
      <c r="AD29" s="3"/>
      <c r="AE29" s="3"/>
    </row>
    <row r="30" spans="1:31" ht="15.75" thickBot="1">
      <c r="A30" s="192" t="s">
        <v>34</v>
      </c>
      <c r="B30" s="193"/>
      <c r="C30" s="193"/>
      <c r="D30" s="193"/>
      <c r="E30" s="193"/>
      <c r="F30" s="193"/>
      <c r="G30" s="193"/>
      <c r="H30" s="193"/>
      <c r="I30" s="13" t="s">
        <v>35</v>
      </c>
      <c r="J30" s="14"/>
      <c r="K30" s="15"/>
      <c r="L30" s="35">
        <f t="shared" si="0"/>
        <v>24504825.66</v>
      </c>
      <c r="M30" s="71">
        <f>M34+M41+M45</f>
        <v>18447591.800000001</v>
      </c>
      <c r="N30" s="71">
        <f>N41</f>
        <v>4667772.66</v>
      </c>
      <c r="O30" s="71">
        <f>O31+O34+O41</f>
        <v>1389461.2</v>
      </c>
      <c r="P30" s="34">
        <f>Q30+R30+S30</f>
        <v>17115300</v>
      </c>
      <c r="Q30" s="70">
        <f>Q34</f>
        <v>15910800</v>
      </c>
      <c r="R30" s="64">
        <f>R41</f>
        <v>204500</v>
      </c>
      <c r="S30" s="71">
        <f>S34</f>
        <v>1000000</v>
      </c>
      <c r="T30" s="34">
        <f t="shared" si="2"/>
        <v>17153640</v>
      </c>
      <c r="U30" s="70">
        <f>U34</f>
        <v>15910800</v>
      </c>
      <c r="V30" s="64">
        <f>V41</f>
        <v>242840</v>
      </c>
      <c r="W30" s="71">
        <f>W34</f>
        <v>1000000</v>
      </c>
      <c r="X30" s="50"/>
      <c r="Y30" s="3"/>
      <c r="Z30" s="3"/>
      <c r="AA30" s="3"/>
      <c r="AB30" s="3"/>
      <c r="AC30" s="3"/>
      <c r="AD30" s="3"/>
      <c r="AE30" s="3"/>
    </row>
    <row r="31" spans="1:31" ht="15.75" thickBot="1">
      <c r="A31" s="159" t="s">
        <v>36</v>
      </c>
      <c r="B31" s="186"/>
      <c r="C31" s="186"/>
      <c r="D31" s="186"/>
      <c r="E31" s="186"/>
      <c r="F31" s="186"/>
      <c r="G31" s="186"/>
      <c r="H31" s="187"/>
      <c r="I31" s="11" t="s">
        <v>37</v>
      </c>
      <c r="J31" s="12" t="s">
        <v>38</v>
      </c>
      <c r="K31" s="15"/>
      <c r="L31" s="35">
        <f t="shared" si="0"/>
        <v>47131</v>
      </c>
      <c r="M31" s="71"/>
      <c r="N31" s="71"/>
      <c r="O31" s="71">
        <f>O33</f>
        <v>47131</v>
      </c>
      <c r="P31" s="34">
        <f t="shared" si="1"/>
        <v>0</v>
      </c>
      <c r="Q31" s="70"/>
      <c r="R31" s="64"/>
      <c r="S31" s="71"/>
      <c r="T31" s="34">
        <f t="shared" si="2"/>
        <v>0</v>
      </c>
      <c r="U31" s="70"/>
      <c r="V31" s="64"/>
      <c r="W31" s="71"/>
      <c r="X31" s="50"/>
      <c r="Y31" s="3"/>
      <c r="Z31" s="3"/>
      <c r="AA31" s="3"/>
      <c r="AB31" s="3"/>
      <c r="AC31" s="3"/>
      <c r="AD31" s="3"/>
      <c r="AE31" s="3"/>
    </row>
    <row r="32" spans="1:31" ht="14.25" customHeight="1" thickBot="1">
      <c r="A32" s="218" t="s">
        <v>39</v>
      </c>
      <c r="B32" s="219"/>
      <c r="C32" s="219"/>
      <c r="D32" s="219"/>
      <c r="E32" s="219"/>
      <c r="F32" s="219"/>
      <c r="G32" s="219"/>
      <c r="H32" s="219"/>
      <c r="I32" s="221" t="s">
        <v>40</v>
      </c>
      <c r="J32" s="223"/>
      <c r="K32" s="225">
        <v>121</v>
      </c>
      <c r="L32" s="35">
        <f t="shared" si="0"/>
        <v>0</v>
      </c>
      <c r="M32" s="157"/>
      <c r="N32" s="157"/>
      <c r="O32" s="120"/>
      <c r="P32" s="34">
        <f t="shared" si="1"/>
        <v>0</v>
      </c>
      <c r="Q32" s="122"/>
      <c r="R32" s="66"/>
      <c r="S32" s="120"/>
      <c r="T32" s="34">
        <f t="shared" si="2"/>
        <v>0</v>
      </c>
      <c r="U32" s="122"/>
      <c r="V32" s="229"/>
      <c r="W32" s="213"/>
      <c r="X32" s="215"/>
      <c r="Y32" s="3"/>
      <c r="Z32" s="3"/>
      <c r="AA32" s="3"/>
      <c r="AB32" s="3"/>
      <c r="AC32" s="3"/>
      <c r="AD32" s="3"/>
      <c r="AE32" s="3"/>
    </row>
    <row r="33" spans="1:31" ht="12.75" customHeight="1" thickBot="1">
      <c r="A33" s="231" t="s">
        <v>207</v>
      </c>
      <c r="B33" s="232"/>
      <c r="C33" s="232"/>
      <c r="D33" s="232"/>
      <c r="E33" s="232"/>
      <c r="F33" s="232"/>
      <c r="G33" s="232"/>
      <c r="H33" s="232"/>
      <c r="I33" s="233"/>
      <c r="J33" s="234"/>
      <c r="K33" s="277"/>
      <c r="L33" s="35">
        <f t="shared" si="0"/>
        <v>47131</v>
      </c>
      <c r="M33" s="158"/>
      <c r="N33" s="158"/>
      <c r="O33" s="146">
        <v>47131</v>
      </c>
      <c r="P33" s="34">
        <f t="shared" si="1"/>
        <v>0</v>
      </c>
      <c r="Q33" s="135"/>
      <c r="R33" s="67"/>
      <c r="S33" s="121"/>
      <c r="T33" s="34">
        <f t="shared" si="2"/>
        <v>0</v>
      </c>
      <c r="U33" s="135"/>
      <c r="V33" s="278"/>
      <c r="W33" s="279"/>
      <c r="X33" s="280"/>
      <c r="Y33" s="3"/>
      <c r="Z33" s="3"/>
      <c r="AA33" s="3"/>
      <c r="AB33" s="3"/>
      <c r="AC33" s="3"/>
      <c r="AD33" s="3"/>
      <c r="AE33" s="3"/>
    </row>
    <row r="34" spans="1:31" ht="22.5" customHeight="1" thickBot="1">
      <c r="A34" s="159" t="s">
        <v>41</v>
      </c>
      <c r="B34" s="186"/>
      <c r="C34" s="186"/>
      <c r="D34" s="186"/>
      <c r="E34" s="186"/>
      <c r="F34" s="186"/>
      <c r="G34" s="186"/>
      <c r="H34" s="187"/>
      <c r="I34" s="9" t="s">
        <v>42</v>
      </c>
      <c r="J34" s="10" t="s">
        <v>43</v>
      </c>
      <c r="K34" s="19">
        <v>131</v>
      </c>
      <c r="L34" s="62">
        <f>M34+O34</f>
        <v>19759922</v>
      </c>
      <c r="M34" s="138">
        <f>M35</f>
        <v>18447591.800000001</v>
      </c>
      <c r="N34" s="119">
        <v>0</v>
      </c>
      <c r="O34" s="138">
        <f>O37</f>
        <v>1312330.2</v>
      </c>
      <c r="P34" s="34">
        <f>Q34+R34+S34</f>
        <v>16910800</v>
      </c>
      <c r="Q34" s="118">
        <f>Q35</f>
        <v>15910800</v>
      </c>
      <c r="R34" s="127"/>
      <c r="S34" s="119">
        <f>S37</f>
        <v>1000000</v>
      </c>
      <c r="T34" s="34">
        <f>U34+V34+W34</f>
        <v>16910800</v>
      </c>
      <c r="U34" s="118">
        <f>U35</f>
        <v>15910800</v>
      </c>
      <c r="V34" s="127"/>
      <c r="W34" s="119">
        <f>W37</f>
        <v>1000000</v>
      </c>
      <c r="X34" s="49"/>
      <c r="Y34" s="3"/>
      <c r="Z34" s="3"/>
      <c r="AA34" s="3"/>
      <c r="AB34" s="3"/>
      <c r="AC34" s="3"/>
      <c r="AD34" s="3"/>
      <c r="AE34" s="3"/>
    </row>
    <row r="35" spans="1:31" ht="66.75" customHeight="1" thickBot="1">
      <c r="A35" s="159" t="s">
        <v>44</v>
      </c>
      <c r="B35" s="186"/>
      <c r="C35" s="186"/>
      <c r="D35" s="186"/>
      <c r="E35" s="186"/>
      <c r="F35" s="186"/>
      <c r="G35" s="186"/>
      <c r="H35" s="187"/>
      <c r="I35" s="11" t="s">
        <v>45</v>
      </c>
      <c r="J35" s="12" t="s">
        <v>43</v>
      </c>
      <c r="K35" s="20">
        <v>131</v>
      </c>
      <c r="L35" s="61">
        <f>M35</f>
        <v>18447591.800000001</v>
      </c>
      <c r="M35" s="139">
        <f>15910800+2031713+144000+5078.8+195000+356000-195000</f>
        <v>18447591.800000001</v>
      </c>
      <c r="N35" s="71"/>
      <c r="O35" s="71"/>
      <c r="P35" s="62">
        <f t="shared" ref="P35:P40" si="3">Q35+R35+S35</f>
        <v>15910800</v>
      </c>
      <c r="Q35" s="141">
        <v>15910800</v>
      </c>
      <c r="R35" s="68"/>
      <c r="S35" s="139"/>
      <c r="T35" s="62">
        <f t="shared" ref="T35:T40" si="4">U35+V35+W35</f>
        <v>15910800</v>
      </c>
      <c r="U35" s="141">
        <v>15910800</v>
      </c>
      <c r="V35" s="64"/>
      <c r="W35" s="71"/>
      <c r="X35" s="50"/>
      <c r="Y35" s="3"/>
      <c r="Z35" s="3"/>
      <c r="AA35" s="3"/>
      <c r="AB35" s="3"/>
      <c r="AC35" s="3"/>
      <c r="AD35" s="3"/>
      <c r="AE35" s="3"/>
    </row>
    <row r="36" spans="1:31" ht="57.75" customHeight="1" thickBot="1">
      <c r="A36" s="159" t="s">
        <v>46</v>
      </c>
      <c r="B36" s="186"/>
      <c r="C36" s="186"/>
      <c r="D36" s="186"/>
      <c r="E36" s="186"/>
      <c r="F36" s="186"/>
      <c r="G36" s="186"/>
      <c r="H36" s="187"/>
      <c r="I36" s="11" t="s">
        <v>47</v>
      </c>
      <c r="J36" s="12" t="s">
        <v>43</v>
      </c>
      <c r="K36" s="15"/>
      <c r="L36" s="35">
        <f t="shared" ref="L36:L40" si="5">M36+N36+O36</f>
        <v>0</v>
      </c>
      <c r="M36" s="70"/>
      <c r="N36" s="70"/>
      <c r="O36" s="71"/>
      <c r="P36" s="34">
        <f t="shared" si="3"/>
        <v>0</v>
      </c>
      <c r="Q36" s="70"/>
      <c r="R36" s="64"/>
      <c r="S36" s="71"/>
      <c r="T36" s="34">
        <f t="shared" si="4"/>
        <v>0</v>
      </c>
      <c r="U36" s="70"/>
      <c r="V36" s="64"/>
      <c r="W36" s="71"/>
      <c r="X36" s="50"/>
      <c r="Y36" s="3"/>
      <c r="Z36" s="3"/>
      <c r="AA36" s="3"/>
      <c r="AB36" s="3"/>
      <c r="AC36" s="3"/>
      <c r="AD36" s="3"/>
      <c r="AE36" s="3"/>
    </row>
    <row r="37" spans="1:31" ht="46.5" customHeight="1" thickBot="1">
      <c r="A37" s="159" t="s">
        <v>331</v>
      </c>
      <c r="B37" s="237"/>
      <c r="C37" s="237"/>
      <c r="D37" s="237"/>
      <c r="E37" s="237"/>
      <c r="F37" s="237"/>
      <c r="G37" s="237"/>
      <c r="H37" s="239"/>
      <c r="I37" s="11"/>
      <c r="J37" s="12"/>
      <c r="K37" s="15"/>
      <c r="L37" s="35">
        <f t="shared" si="5"/>
        <v>1312330.2</v>
      </c>
      <c r="M37" s="70"/>
      <c r="N37" s="70"/>
      <c r="O37" s="71">
        <f>1307822.2+3400+1108</f>
        <v>1312330.2</v>
      </c>
      <c r="P37" s="34">
        <f t="shared" si="3"/>
        <v>1000000</v>
      </c>
      <c r="Q37" s="70"/>
      <c r="R37" s="64"/>
      <c r="S37" s="71">
        <v>1000000</v>
      </c>
      <c r="T37" s="34">
        <f t="shared" si="4"/>
        <v>1000000</v>
      </c>
      <c r="U37" s="70"/>
      <c r="V37" s="64"/>
      <c r="W37" s="71">
        <v>1000000</v>
      </c>
      <c r="X37" s="50"/>
      <c r="Y37" s="3"/>
      <c r="Z37" s="3"/>
      <c r="AA37" s="3"/>
      <c r="AB37" s="3"/>
      <c r="AC37" s="3"/>
      <c r="AD37" s="3"/>
      <c r="AE37" s="3"/>
    </row>
    <row r="38" spans="1:31" ht="26.25" customHeight="1" thickBot="1">
      <c r="A38" s="159" t="s">
        <v>48</v>
      </c>
      <c r="B38" s="186"/>
      <c r="C38" s="186"/>
      <c r="D38" s="186"/>
      <c r="E38" s="186"/>
      <c r="F38" s="186"/>
      <c r="G38" s="186"/>
      <c r="H38" s="187"/>
      <c r="I38" s="11" t="s">
        <v>49</v>
      </c>
      <c r="J38" s="12" t="s">
        <v>50</v>
      </c>
      <c r="K38" s="15"/>
      <c r="L38" s="35">
        <f t="shared" si="5"/>
        <v>0</v>
      </c>
      <c r="M38" s="70"/>
      <c r="N38" s="70"/>
      <c r="O38" s="71"/>
      <c r="P38" s="34">
        <f t="shared" si="3"/>
        <v>0</v>
      </c>
      <c r="Q38" s="70"/>
      <c r="R38" s="64"/>
      <c r="S38" s="71"/>
      <c r="T38" s="34">
        <f t="shared" si="4"/>
        <v>0</v>
      </c>
      <c r="U38" s="70"/>
      <c r="V38" s="64"/>
      <c r="W38" s="71"/>
      <c r="X38" s="50"/>
      <c r="Y38" s="3"/>
      <c r="Z38" s="3"/>
      <c r="AA38" s="3"/>
      <c r="AB38" s="3"/>
      <c r="AC38" s="3"/>
      <c r="AD38" s="3"/>
      <c r="AE38" s="3"/>
    </row>
    <row r="39" spans="1:31" ht="15.75" thickBot="1">
      <c r="A39" s="218" t="s">
        <v>39</v>
      </c>
      <c r="B39" s="219"/>
      <c r="C39" s="219"/>
      <c r="D39" s="219"/>
      <c r="E39" s="219"/>
      <c r="F39" s="219"/>
      <c r="G39" s="219"/>
      <c r="H39" s="220"/>
      <c r="I39" s="221" t="s">
        <v>51</v>
      </c>
      <c r="J39" s="223" t="s">
        <v>50</v>
      </c>
      <c r="K39" s="225"/>
      <c r="L39" s="35">
        <f t="shared" si="5"/>
        <v>0</v>
      </c>
      <c r="M39" s="122"/>
      <c r="N39" s="122"/>
      <c r="O39" s="120"/>
      <c r="P39" s="34">
        <f t="shared" si="3"/>
        <v>0</v>
      </c>
      <c r="Q39" s="122"/>
      <c r="R39" s="66"/>
      <c r="S39" s="120"/>
      <c r="T39" s="34">
        <f t="shared" si="4"/>
        <v>0</v>
      </c>
      <c r="U39" s="122"/>
      <c r="V39" s="229"/>
      <c r="W39" s="213"/>
      <c r="X39" s="215"/>
      <c r="Y39" s="3"/>
      <c r="Z39" s="3"/>
      <c r="AA39" s="3"/>
      <c r="AB39" s="3"/>
      <c r="AC39" s="3"/>
      <c r="AD39" s="3"/>
      <c r="AE39" s="3"/>
    </row>
    <row r="40" spans="1:31">
      <c r="A40" s="235"/>
      <c r="B40" s="236"/>
      <c r="C40" s="236"/>
      <c r="D40" s="236"/>
      <c r="E40" s="236"/>
      <c r="F40" s="236"/>
      <c r="G40" s="236"/>
      <c r="H40" s="236"/>
      <c r="I40" s="222"/>
      <c r="J40" s="224"/>
      <c r="K40" s="226"/>
      <c r="L40" s="35">
        <f t="shared" si="5"/>
        <v>0</v>
      </c>
      <c r="M40" s="134"/>
      <c r="N40" s="134"/>
      <c r="O40" s="147"/>
      <c r="P40" s="34">
        <f t="shared" si="3"/>
        <v>0</v>
      </c>
      <c r="Q40" s="134"/>
      <c r="R40" s="128"/>
      <c r="S40" s="147"/>
      <c r="T40" s="34">
        <f t="shared" si="4"/>
        <v>0</v>
      </c>
      <c r="U40" s="134"/>
      <c r="V40" s="230"/>
      <c r="W40" s="214"/>
      <c r="X40" s="216"/>
      <c r="Y40" s="3"/>
      <c r="Z40" s="3"/>
      <c r="AA40" s="3"/>
      <c r="AB40" s="3"/>
      <c r="AC40" s="3"/>
      <c r="AD40" s="3"/>
      <c r="AE40" s="3"/>
    </row>
    <row r="41" spans="1:31" ht="22.5" customHeight="1">
      <c r="A41" s="159" t="s">
        <v>52</v>
      </c>
      <c r="B41" s="186"/>
      <c r="C41" s="186"/>
      <c r="D41" s="186"/>
      <c r="E41" s="186"/>
      <c r="F41" s="186"/>
      <c r="G41" s="186"/>
      <c r="H41" s="187"/>
      <c r="I41" s="11" t="s">
        <v>53</v>
      </c>
      <c r="J41" s="12" t="s">
        <v>54</v>
      </c>
      <c r="K41" s="15"/>
      <c r="L41" s="35">
        <f>M41+N41+O41</f>
        <v>4697772.66</v>
      </c>
      <c r="M41" s="70">
        <v>0</v>
      </c>
      <c r="N41" s="70">
        <f>N43</f>
        <v>4667772.66</v>
      </c>
      <c r="O41" s="71">
        <f>O43+O45</f>
        <v>30000</v>
      </c>
      <c r="P41" s="35">
        <f>Q41+R41+S41</f>
        <v>204500</v>
      </c>
      <c r="Q41" s="70">
        <v>0</v>
      </c>
      <c r="R41" s="64">
        <f>R43</f>
        <v>204500</v>
      </c>
      <c r="S41" s="71">
        <v>0</v>
      </c>
      <c r="T41" s="35">
        <f>U41+V41+W41</f>
        <v>242840</v>
      </c>
      <c r="U41" s="70">
        <v>0</v>
      </c>
      <c r="V41" s="64">
        <f>V43</f>
        <v>242840</v>
      </c>
      <c r="W41" s="71">
        <v>0</v>
      </c>
      <c r="X41" s="50"/>
      <c r="Y41" s="3"/>
      <c r="Z41" s="3"/>
      <c r="AA41" s="3"/>
      <c r="AB41" s="3"/>
      <c r="AC41" s="3"/>
      <c r="AD41" s="3"/>
      <c r="AE41" s="3"/>
    </row>
    <row r="42" spans="1:31">
      <c r="A42" s="218" t="s">
        <v>39</v>
      </c>
      <c r="B42" s="219"/>
      <c r="C42" s="219"/>
      <c r="D42" s="219"/>
      <c r="E42" s="219"/>
      <c r="F42" s="219"/>
      <c r="G42" s="219"/>
      <c r="H42" s="219"/>
      <c r="I42" s="221" t="s">
        <v>284</v>
      </c>
      <c r="J42" s="223"/>
      <c r="K42" s="79"/>
      <c r="L42" s="74"/>
      <c r="M42" s="122"/>
      <c r="N42" s="122"/>
      <c r="O42" s="120"/>
      <c r="P42" s="36"/>
      <c r="Q42" s="122"/>
      <c r="R42" s="66"/>
      <c r="S42" s="120"/>
      <c r="T42" s="36"/>
      <c r="U42" s="122"/>
      <c r="V42" s="66"/>
      <c r="W42" s="213"/>
      <c r="X42" s="215"/>
      <c r="Y42" s="3"/>
      <c r="Z42" s="3"/>
      <c r="AA42" s="3"/>
      <c r="AB42" s="3"/>
      <c r="AC42" s="3"/>
      <c r="AD42" s="3"/>
      <c r="AE42" s="3"/>
    </row>
    <row r="43" spans="1:31" ht="10.5" customHeight="1">
      <c r="A43" s="231" t="s">
        <v>57</v>
      </c>
      <c r="B43" s="232"/>
      <c r="C43" s="232"/>
      <c r="D43" s="232"/>
      <c r="E43" s="232"/>
      <c r="F43" s="232"/>
      <c r="G43" s="232"/>
      <c r="H43" s="232"/>
      <c r="I43" s="222"/>
      <c r="J43" s="224"/>
      <c r="K43" s="80">
        <v>152</v>
      </c>
      <c r="L43" s="63">
        <f>N43</f>
        <v>4667772.66</v>
      </c>
      <c r="M43" s="134"/>
      <c r="N43" s="123">
        <f>277900+1500000+2557687+287965.46+1083250-1039029.8</f>
        <v>4667772.66</v>
      </c>
      <c r="O43" s="123">
        <v>0</v>
      </c>
      <c r="P43" s="63">
        <v>0</v>
      </c>
      <c r="Q43" s="123"/>
      <c r="R43" s="63">
        <v>204500</v>
      </c>
      <c r="S43" s="123"/>
      <c r="T43" s="63">
        <v>0</v>
      </c>
      <c r="U43" s="123"/>
      <c r="V43" s="63">
        <v>242840</v>
      </c>
      <c r="W43" s="214"/>
      <c r="X43" s="216"/>
      <c r="Y43" s="3"/>
      <c r="Z43" s="3"/>
      <c r="AA43" s="3"/>
      <c r="AB43" s="3"/>
      <c r="AC43" s="3"/>
      <c r="AD43" s="3"/>
      <c r="AE43" s="3"/>
    </row>
    <row r="44" spans="1:31" ht="24" customHeight="1">
      <c r="A44" s="159" t="s">
        <v>58</v>
      </c>
      <c r="B44" s="161"/>
      <c r="C44" s="161"/>
      <c r="D44" s="73"/>
      <c r="E44" s="73"/>
      <c r="F44" s="73"/>
      <c r="G44" s="73"/>
      <c r="H44" s="73"/>
      <c r="I44" s="77" t="s">
        <v>283</v>
      </c>
      <c r="J44" s="78"/>
      <c r="K44" s="80"/>
      <c r="L44" s="63"/>
      <c r="M44" s="134"/>
      <c r="N44" s="123"/>
      <c r="O44" s="147"/>
      <c r="P44" s="75"/>
      <c r="Q44" s="134"/>
      <c r="R44" s="128"/>
      <c r="S44" s="147"/>
      <c r="T44" s="75"/>
      <c r="U44" s="134"/>
      <c r="V44" s="128"/>
      <c r="W44" s="147"/>
      <c r="X44" s="76"/>
      <c r="Y44" s="3"/>
      <c r="Z44" s="3"/>
      <c r="AA44" s="3"/>
      <c r="AB44" s="3"/>
      <c r="AC44" s="3"/>
      <c r="AD44" s="3"/>
      <c r="AE44" s="3"/>
    </row>
    <row r="45" spans="1:31">
      <c r="A45" s="159" t="s">
        <v>55</v>
      </c>
      <c r="B45" s="186"/>
      <c r="C45" s="186"/>
      <c r="D45" s="186"/>
      <c r="E45" s="186"/>
      <c r="F45" s="186"/>
      <c r="G45" s="186"/>
      <c r="H45" s="187"/>
      <c r="I45" s="11" t="s">
        <v>56</v>
      </c>
      <c r="J45" s="12" t="s">
        <v>54</v>
      </c>
      <c r="K45" s="15">
        <v>155</v>
      </c>
      <c r="L45" s="35">
        <f>O45</f>
        <v>30000</v>
      </c>
      <c r="M45" s="70">
        <f>M47</f>
        <v>0</v>
      </c>
      <c r="N45" s="71">
        <f>N47</f>
        <v>0</v>
      </c>
      <c r="O45" s="71">
        <v>30000</v>
      </c>
      <c r="P45" s="35">
        <f>Q45+R45+S45</f>
        <v>0</v>
      </c>
      <c r="Q45" s="70">
        <f>Q47</f>
        <v>0</v>
      </c>
      <c r="R45" s="64">
        <v>0</v>
      </c>
      <c r="S45" s="71">
        <f>S47</f>
        <v>0</v>
      </c>
      <c r="T45" s="35">
        <f>U45+V45+W45</f>
        <v>0</v>
      </c>
      <c r="U45" s="70">
        <f>U47</f>
        <v>0</v>
      </c>
      <c r="V45" s="64">
        <v>0</v>
      </c>
      <c r="W45" s="71">
        <f>W46</f>
        <v>0</v>
      </c>
      <c r="X45" s="50"/>
      <c r="Y45" s="3"/>
      <c r="Z45" s="3"/>
      <c r="AA45" s="3"/>
      <c r="AB45" s="3"/>
      <c r="AC45" s="3"/>
      <c r="AD45" s="3"/>
      <c r="AE45" s="3"/>
    </row>
    <row r="46" spans="1:31">
      <c r="A46" s="218" t="s">
        <v>39</v>
      </c>
      <c r="B46" s="219"/>
      <c r="C46" s="219"/>
      <c r="D46" s="219"/>
      <c r="E46" s="219"/>
      <c r="F46" s="219"/>
      <c r="G46" s="219"/>
      <c r="H46" s="220"/>
      <c r="I46" s="221"/>
      <c r="J46" s="223"/>
      <c r="K46" s="225"/>
      <c r="L46" s="227">
        <f>M47+N47+O47</f>
        <v>0</v>
      </c>
      <c r="M46" s="122"/>
      <c r="N46" s="157"/>
      <c r="O46" s="120"/>
      <c r="P46" s="36"/>
      <c r="Q46" s="122"/>
      <c r="R46" s="66"/>
      <c r="S46" s="120"/>
      <c r="T46" s="36"/>
      <c r="U46" s="122"/>
      <c r="V46" s="229">
        <v>0</v>
      </c>
      <c r="W46" s="213">
        <v>0</v>
      </c>
      <c r="X46" s="215"/>
      <c r="Y46" s="3"/>
      <c r="Z46" s="3"/>
      <c r="AA46" s="3"/>
      <c r="AB46" s="3"/>
      <c r="AC46" s="3"/>
      <c r="AD46" s="3"/>
      <c r="AE46" s="3"/>
    </row>
    <row r="47" spans="1:31" ht="11.25" customHeight="1">
      <c r="A47" s="217"/>
      <c r="B47" s="212"/>
      <c r="C47" s="212"/>
      <c r="D47" s="212"/>
      <c r="E47" s="212"/>
      <c r="F47" s="212"/>
      <c r="G47" s="212"/>
      <c r="H47" s="212"/>
      <c r="I47" s="222"/>
      <c r="J47" s="224"/>
      <c r="K47" s="226"/>
      <c r="L47" s="228"/>
      <c r="M47" s="123">
        <v>0</v>
      </c>
      <c r="N47" s="123"/>
      <c r="O47" s="123">
        <v>0</v>
      </c>
      <c r="P47" s="63">
        <f>Q47+R47+S47</f>
        <v>0</v>
      </c>
      <c r="Q47" s="123">
        <v>0</v>
      </c>
      <c r="R47" s="63">
        <v>0</v>
      </c>
      <c r="S47" s="123">
        <v>0</v>
      </c>
      <c r="T47" s="63">
        <f>U47+V46+W46</f>
        <v>0</v>
      </c>
      <c r="U47" s="123">
        <v>0</v>
      </c>
      <c r="V47" s="230"/>
      <c r="W47" s="214"/>
      <c r="X47" s="216"/>
      <c r="Y47" s="3"/>
      <c r="Z47" s="3"/>
      <c r="AA47" s="3"/>
      <c r="AB47" s="3"/>
      <c r="AC47" s="3"/>
      <c r="AD47" s="3"/>
      <c r="AE47" s="3"/>
    </row>
    <row r="48" spans="1:31">
      <c r="A48" s="159" t="s">
        <v>59</v>
      </c>
      <c r="B48" s="186"/>
      <c r="C48" s="186"/>
      <c r="D48" s="186"/>
      <c r="E48" s="186"/>
      <c r="F48" s="186"/>
      <c r="G48" s="186"/>
      <c r="H48" s="187"/>
      <c r="I48" s="11" t="s">
        <v>60</v>
      </c>
      <c r="J48" s="12"/>
      <c r="K48" s="15"/>
      <c r="L48" s="35"/>
      <c r="M48" s="70"/>
      <c r="N48" s="70"/>
      <c r="O48" s="71"/>
      <c r="P48" s="35"/>
      <c r="Q48" s="70"/>
      <c r="R48" s="64"/>
      <c r="S48" s="71"/>
      <c r="T48" s="35"/>
      <c r="U48" s="70"/>
      <c r="V48" s="64"/>
      <c r="W48" s="71"/>
      <c r="X48" s="50"/>
      <c r="Y48" s="3"/>
      <c r="Z48" s="3"/>
      <c r="AA48" s="3"/>
      <c r="AB48" s="3"/>
      <c r="AC48" s="3"/>
      <c r="AD48" s="3"/>
      <c r="AE48" s="3"/>
    </row>
    <row r="49" spans="1:31">
      <c r="A49" s="218" t="s">
        <v>39</v>
      </c>
      <c r="B49" s="219"/>
      <c r="C49" s="219"/>
      <c r="D49" s="219"/>
      <c r="E49" s="219"/>
      <c r="F49" s="219"/>
      <c r="G49" s="219"/>
      <c r="H49" s="220"/>
      <c r="I49" s="221"/>
      <c r="J49" s="223"/>
      <c r="K49" s="225"/>
      <c r="L49" s="227"/>
      <c r="M49" s="122"/>
      <c r="N49" s="122"/>
      <c r="O49" s="120"/>
      <c r="P49" s="36"/>
      <c r="Q49" s="122"/>
      <c r="R49" s="66"/>
      <c r="S49" s="120"/>
      <c r="T49" s="36"/>
      <c r="U49" s="122"/>
      <c r="V49" s="229"/>
      <c r="W49" s="213"/>
      <c r="X49" s="215"/>
      <c r="Y49" s="3"/>
      <c r="Z49" s="3"/>
      <c r="AA49" s="3"/>
      <c r="AB49" s="3"/>
      <c r="AC49" s="3"/>
      <c r="AD49" s="3"/>
      <c r="AE49" s="3"/>
    </row>
    <row r="50" spans="1:31">
      <c r="A50" s="217"/>
      <c r="B50" s="212"/>
      <c r="C50" s="212"/>
      <c r="D50" s="212"/>
      <c r="E50" s="212"/>
      <c r="F50" s="212"/>
      <c r="G50" s="212"/>
      <c r="H50" s="212"/>
      <c r="I50" s="222"/>
      <c r="J50" s="224"/>
      <c r="K50" s="226"/>
      <c r="L50" s="228"/>
      <c r="M50" s="134"/>
      <c r="N50" s="134"/>
      <c r="O50" s="147"/>
      <c r="P50" s="45"/>
      <c r="Q50" s="134"/>
      <c r="R50" s="128"/>
      <c r="S50" s="147"/>
      <c r="T50" s="45"/>
      <c r="U50" s="134"/>
      <c r="V50" s="230"/>
      <c r="W50" s="214"/>
      <c r="X50" s="216"/>
      <c r="Y50" s="3"/>
      <c r="Z50" s="3"/>
      <c r="AA50" s="3"/>
      <c r="AB50" s="3"/>
      <c r="AC50" s="3"/>
      <c r="AD50" s="3"/>
      <c r="AE50" s="3"/>
    </row>
    <row r="51" spans="1:31">
      <c r="A51" s="211"/>
      <c r="B51" s="212"/>
      <c r="C51" s="212"/>
      <c r="D51" s="212"/>
      <c r="E51" s="212"/>
      <c r="F51" s="212"/>
      <c r="G51" s="212"/>
      <c r="H51" s="212"/>
      <c r="I51" s="11"/>
      <c r="J51" s="12"/>
      <c r="K51" s="15"/>
      <c r="L51" s="35"/>
      <c r="M51" s="70"/>
      <c r="N51" s="70"/>
      <c r="O51" s="71"/>
      <c r="P51" s="35"/>
      <c r="Q51" s="70"/>
      <c r="R51" s="64"/>
      <c r="S51" s="71"/>
      <c r="T51" s="35"/>
      <c r="U51" s="70"/>
      <c r="V51" s="64"/>
      <c r="W51" s="71"/>
      <c r="X51" s="50"/>
      <c r="Y51" s="3"/>
      <c r="Z51" s="3"/>
      <c r="AA51" s="3"/>
      <c r="AB51" s="3"/>
      <c r="AC51" s="3"/>
      <c r="AD51" s="3"/>
      <c r="AE51" s="3"/>
    </row>
    <row r="52" spans="1:31">
      <c r="A52" s="159" t="s">
        <v>61</v>
      </c>
      <c r="B52" s="186"/>
      <c r="C52" s="186"/>
      <c r="D52" s="186"/>
      <c r="E52" s="186"/>
      <c r="F52" s="186"/>
      <c r="G52" s="186"/>
      <c r="H52" s="187"/>
      <c r="I52" s="11" t="s">
        <v>62</v>
      </c>
      <c r="J52" s="12" t="s">
        <v>31</v>
      </c>
      <c r="K52" s="15"/>
      <c r="L52" s="35"/>
      <c r="M52" s="70"/>
      <c r="N52" s="70"/>
      <c r="O52" s="71"/>
      <c r="P52" s="35"/>
      <c r="Q52" s="70"/>
      <c r="R52" s="64"/>
      <c r="S52" s="71"/>
      <c r="T52" s="35"/>
      <c r="U52" s="70"/>
      <c r="V52" s="64"/>
      <c r="W52" s="71"/>
      <c r="X52" s="50"/>
      <c r="Y52" s="3"/>
      <c r="Z52" s="3"/>
      <c r="AA52" s="3"/>
      <c r="AB52" s="3"/>
      <c r="AC52" s="3"/>
      <c r="AD52" s="3"/>
      <c r="AE52" s="3"/>
    </row>
    <row r="53" spans="1:31" ht="45.75" customHeight="1">
      <c r="A53" s="159" t="s">
        <v>63</v>
      </c>
      <c r="B53" s="186"/>
      <c r="C53" s="186"/>
      <c r="D53" s="186"/>
      <c r="E53" s="186"/>
      <c r="F53" s="186"/>
      <c r="G53" s="186"/>
      <c r="H53" s="187"/>
      <c r="I53" s="11" t="s">
        <v>64</v>
      </c>
      <c r="J53" s="12" t="s">
        <v>65</v>
      </c>
      <c r="K53" s="15"/>
      <c r="L53" s="35"/>
      <c r="M53" s="70"/>
      <c r="N53" s="70"/>
      <c r="O53" s="71"/>
      <c r="P53" s="35"/>
      <c r="Q53" s="70"/>
      <c r="R53" s="64"/>
      <c r="S53" s="71"/>
      <c r="T53" s="35"/>
      <c r="U53" s="70"/>
      <c r="V53" s="64"/>
      <c r="W53" s="71"/>
      <c r="X53" s="51" t="s">
        <v>31</v>
      </c>
      <c r="Y53" s="3"/>
      <c r="Z53" s="3"/>
      <c r="AA53" s="3"/>
      <c r="AB53" s="3"/>
      <c r="AC53" s="3"/>
      <c r="AD53" s="3"/>
      <c r="AE53" s="3"/>
    </row>
    <row r="54" spans="1:31">
      <c r="A54" s="211"/>
      <c r="B54" s="212"/>
      <c r="C54" s="212"/>
      <c r="D54" s="212"/>
      <c r="E54" s="212"/>
      <c r="F54" s="212"/>
      <c r="G54" s="212"/>
      <c r="H54" s="212"/>
      <c r="I54" s="11"/>
      <c r="J54" s="12"/>
      <c r="K54" s="15"/>
      <c r="L54" s="35"/>
      <c r="M54" s="70"/>
      <c r="N54" s="70"/>
      <c r="O54" s="71"/>
      <c r="P54" s="35"/>
      <c r="Q54" s="70"/>
      <c r="R54" s="64"/>
      <c r="S54" s="71"/>
      <c r="T54" s="35"/>
      <c r="U54" s="70"/>
      <c r="V54" s="64"/>
      <c r="W54" s="71"/>
      <c r="X54" s="51"/>
      <c r="Y54" s="3"/>
      <c r="Z54" s="3"/>
      <c r="AA54" s="3"/>
      <c r="AB54" s="3"/>
      <c r="AC54" s="3"/>
      <c r="AD54" s="3"/>
      <c r="AE54" s="3"/>
    </row>
    <row r="55" spans="1:31">
      <c r="A55" s="192" t="s">
        <v>66</v>
      </c>
      <c r="B55" s="193"/>
      <c r="C55" s="193"/>
      <c r="D55" s="193"/>
      <c r="E55" s="193"/>
      <c r="F55" s="193"/>
      <c r="G55" s="193"/>
      <c r="H55" s="193"/>
      <c r="I55" s="13" t="s">
        <v>67</v>
      </c>
      <c r="J55" s="14" t="s">
        <v>31</v>
      </c>
      <c r="K55" s="15">
        <v>200</v>
      </c>
      <c r="L55" s="35">
        <f>M55+N55+O55</f>
        <v>25647577.279999997</v>
      </c>
      <c r="M55" s="71">
        <f>M56+M75+M88</f>
        <v>18447591.799999997</v>
      </c>
      <c r="N55" s="71">
        <f>N56+N91+N90+N75+N86</f>
        <v>5786615.6600000001</v>
      </c>
      <c r="O55" s="71">
        <f>O56+O75+O88+O86</f>
        <v>1413369.8199999998</v>
      </c>
      <c r="P55" s="35">
        <f>Q55+R55+S55</f>
        <v>17115300</v>
      </c>
      <c r="Q55" s="70">
        <f>Q56+Q75+Q91+Q101</f>
        <v>15910800</v>
      </c>
      <c r="R55" s="64">
        <f>R56+R75+R91</f>
        <v>204500</v>
      </c>
      <c r="S55" s="71">
        <f>S56+S75+S91</f>
        <v>1000000</v>
      </c>
      <c r="T55" s="35">
        <f>U55+V55+W55</f>
        <v>17153640</v>
      </c>
      <c r="U55" s="70">
        <f>U56+U75+U91+U101</f>
        <v>15910800</v>
      </c>
      <c r="V55" s="64">
        <f>V56+V75+V91</f>
        <v>242840</v>
      </c>
      <c r="W55" s="71">
        <f>W56+W75+W91</f>
        <v>1000000</v>
      </c>
      <c r="X55" s="51"/>
      <c r="Y55" s="3"/>
      <c r="Z55" s="3"/>
      <c r="AA55" s="3"/>
      <c r="AB55" s="3"/>
      <c r="AC55" s="3"/>
      <c r="AD55" s="3"/>
      <c r="AE55" s="3"/>
    </row>
    <row r="56" spans="1:31" ht="22.5" customHeight="1">
      <c r="A56" s="159" t="s">
        <v>68</v>
      </c>
      <c r="B56" s="186"/>
      <c r="C56" s="186"/>
      <c r="D56" s="186"/>
      <c r="E56" s="186"/>
      <c r="F56" s="186"/>
      <c r="G56" s="186"/>
      <c r="H56" s="187"/>
      <c r="I56" s="11" t="s">
        <v>69</v>
      </c>
      <c r="J56" s="12" t="s">
        <v>31</v>
      </c>
      <c r="K56" s="21" t="s">
        <v>200</v>
      </c>
      <c r="L56" s="35">
        <f>L57+L58+L59+L60</f>
        <v>14443837.239999998</v>
      </c>
      <c r="M56" s="71">
        <f>M57+M58+M59+M60</f>
        <v>13689840.059999999</v>
      </c>
      <c r="N56" s="71">
        <f>N57+N58+N59+N60</f>
        <v>243580.2</v>
      </c>
      <c r="O56" s="71">
        <f>O57+O58+O59+O60</f>
        <v>510416.98</v>
      </c>
      <c r="P56" s="35">
        <f t="shared" ref="P56:P110" si="6">Q56+R56+S56</f>
        <v>11610480</v>
      </c>
      <c r="Q56" s="142">
        <f>Q57+Q58+Q59+Q60</f>
        <v>11258400</v>
      </c>
      <c r="R56" s="64">
        <f t="shared" ref="R56" si="7">R57+R58+R60</f>
        <v>0</v>
      </c>
      <c r="S56" s="71">
        <f>S57+S58+S59+S60</f>
        <v>352080</v>
      </c>
      <c r="T56" s="35">
        <f t="shared" ref="T56:T110" si="8">U56+V56+W56</f>
        <v>11610480</v>
      </c>
      <c r="U56" s="70">
        <f>U57+U58+U59+U60</f>
        <v>11258400</v>
      </c>
      <c r="V56" s="64">
        <f t="shared" ref="V56" si="9">V57+V58+V60</f>
        <v>0</v>
      </c>
      <c r="W56" s="71">
        <f>W57+W58+W59+W60</f>
        <v>352080</v>
      </c>
      <c r="X56" s="51" t="s">
        <v>31</v>
      </c>
      <c r="Y56" s="3"/>
      <c r="Z56" s="3"/>
      <c r="AA56" s="3"/>
      <c r="AB56" s="3"/>
      <c r="AC56" s="3"/>
      <c r="AD56" s="3"/>
      <c r="AE56" s="3"/>
    </row>
    <row r="57" spans="1:31" ht="22.5" customHeight="1">
      <c r="A57" s="159" t="s">
        <v>70</v>
      </c>
      <c r="B57" s="186"/>
      <c r="C57" s="186"/>
      <c r="D57" s="186"/>
      <c r="E57" s="186"/>
      <c r="F57" s="186"/>
      <c r="G57" s="186"/>
      <c r="H57" s="187"/>
      <c r="I57" s="11" t="s">
        <v>71</v>
      </c>
      <c r="J57" s="12" t="s">
        <v>72</v>
      </c>
      <c r="K57" s="22">
        <v>211</v>
      </c>
      <c r="L57" s="35">
        <f t="shared" ref="L57:L110" si="10">M57+N57+O57</f>
        <v>10669242.439999999</v>
      </c>
      <c r="M57" s="71">
        <f>8327400+1491792+68700+110600+273400</f>
        <v>10271892</v>
      </c>
      <c r="N57" s="71"/>
      <c r="O57" s="71">
        <v>397350.44</v>
      </c>
      <c r="P57" s="35">
        <f t="shared" si="6"/>
        <v>8597400</v>
      </c>
      <c r="Q57" s="70">
        <v>8327400</v>
      </c>
      <c r="R57" s="64"/>
      <c r="S57" s="71">
        <v>270000</v>
      </c>
      <c r="T57" s="70">
        <f t="shared" si="8"/>
        <v>8597400</v>
      </c>
      <c r="U57" s="70">
        <v>8327400</v>
      </c>
      <c r="V57" s="71"/>
      <c r="W57" s="71">
        <v>270000</v>
      </c>
      <c r="X57" s="51" t="s">
        <v>31</v>
      </c>
      <c r="Y57" s="89"/>
      <c r="Z57" s="3"/>
      <c r="AA57" s="3"/>
      <c r="AB57" s="3"/>
      <c r="AC57" s="3"/>
      <c r="AD57" s="3"/>
      <c r="AE57" s="3"/>
    </row>
    <row r="58" spans="1:31" ht="24.75" customHeight="1">
      <c r="A58" s="159" t="s">
        <v>73</v>
      </c>
      <c r="B58" s="186"/>
      <c r="C58" s="186"/>
      <c r="D58" s="186"/>
      <c r="E58" s="186"/>
      <c r="F58" s="186"/>
      <c r="G58" s="186"/>
      <c r="H58" s="187"/>
      <c r="I58" s="11" t="s">
        <v>74</v>
      </c>
      <c r="J58" s="12" t="s">
        <v>75</v>
      </c>
      <c r="K58" s="156" t="s">
        <v>375</v>
      </c>
      <c r="L58" s="35">
        <f t="shared" si="10"/>
        <v>281501.65999999997</v>
      </c>
      <c r="M58" s="71">
        <v>187283.86</v>
      </c>
      <c r="N58" s="71">
        <v>92217.8</v>
      </c>
      <c r="O58" s="71">
        <v>2000</v>
      </c>
      <c r="P58" s="35">
        <f>Q58+R58+S58</f>
        <v>266100</v>
      </c>
      <c r="Q58" s="71">
        <v>266100</v>
      </c>
      <c r="R58" s="64">
        <v>0</v>
      </c>
      <c r="S58" s="71">
        <v>0</v>
      </c>
      <c r="T58" s="70">
        <f>U58+V58+W58</f>
        <v>266100</v>
      </c>
      <c r="U58" s="71">
        <v>266100</v>
      </c>
      <c r="V58" s="71">
        <v>0</v>
      </c>
      <c r="W58" s="71">
        <v>0</v>
      </c>
      <c r="X58" s="51" t="s">
        <v>31</v>
      </c>
      <c r="Y58" s="3"/>
      <c r="Z58" s="3"/>
      <c r="AA58" s="3"/>
      <c r="AB58" s="3"/>
      <c r="AC58" s="3"/>
      <c r="AD58" s="3"/>
      <c r="AE58" s="3"/>
    </row>
    <row r="59" spans="1:31" ht="36" customHeight="1">
      <c r="A59" s="159" t="s">
        <v>76</v>
      </c>
      <c r="B59" s="186"/>
      <c r="C59" s="186"/>
      <c r="D59" s="186"/>
      <c r="E59" s="186"/>
      <c r="F59" s="186"/>
      <c r="G59" s="186"/>
      <c r="H59" s="187"/>
      <c r="I59" s="11" t="s">
        <v>77</v>
      </c>
      <c r="J59" s="12" t="s">
        <v>78</v>
      </c>
      <c r="K59" s="22">
        <v>226</v>
      </c>
      <c r="L59" s="35">
        <f t="shared" si="10"/>
        <v>279905.59999999998</v>
      </c>
      <c r="M59" s="71">
        <v>128543.2</v>
      </c>
      <c r="N59" s="71">
        <v>151362.4</v>
      </c>
      <c r="O59" s="71">
        <v>0</v>
      </c>
      <c r="P59" s="35">
        <f t="shared" si="6"/>
        <v>150000</v>
      </c>
      <c r="Q59" s="71">
        <v>150000</v>
      </c>
      <c r="R59" s="64">
        <v>0</v>
      </c>
      <c r="S59" s="71">
        <v>0</v>
      </c>
      <c r="T59" s="70">
        <f>U59+W59+V59</f>
        <v>150000</v>
      </c>
      <c r="U59" s="71">
        <v>150000</v>
      </c>
      <c r="V59" s="71">
        <v>0</v>
      </c>
      <c r="W59" s="71">
        <v>0</v>
      </c>
      <c r="X59" s="51" t="s">
        <v>31</v>
      </c>
      <c r="Y59" s="3"/>
      <c r="Z59" s="3"/>
      <c r="AA59" s="3"/>
      <c r="AB59" s="3"/>
      <c r="AC59" s="3"/>
      <c r="AD59" s="3"/>
      <c r="AE59" s="3"/>
    </row>
    <row r="60" spans="1:31" ht="46.5" customHeight="1">
      <c r="A60" s="159" t="s">
        <v>79</v>
      </c>
      <c r="B60" s="186"/>
      <c r="C60" s="186"/>
      <c r="D60" s="186"/>
      <c r="E60" s="186"/>
      <c r="F60" s="186"/>
      <c r="G60" s="186"/>
      <c r="H60" s="187"/>
      <c r="I60" s="11" t="s">
        <v>80</v>
      </c>
      <c r="J60" s="12" t="s">
        <v>81</v>
      </c>
      <c r="K60" s="22">
        <v>213</v>
      </c>
      <c r="L60" s="35">
        <f t="shared" si="10"/>
        <v>3213187.54</v>
      </c>
      <c r="M60" s="71">
        <f>M61</f>
        <v>3102121</v>
      </c>
      <c r="N60" s="71">
        <v>0</v>
      </c>
      <c r="O60" s="71">
        <f>O61</f>
        <v>111066.54</v>
      </c>
      <c r="P60" s="35">
        <f t="shared" si="6"/>
        <v>2596980</v>
      </c>
      <c r="Q60" s="70">
        <f>Q61</f>
        <v>2514900</v>
      </c>
      <c r="R60" s="64">
        <v>0</v>
      </c>
      <c r="S60" s="71">
        <v>82080</v>
      </c>
      <c r="T60" s="70">
        <f t="shared" si="8"/>
        <v>2596980</v>
      </c>
      <c r="U60" s="70">
        <v>2514900</v>
      </c>
      <c r="V60" s="71">
        <v>0</v>
      </c>
      <c r="W60" s="71">
        <v>82080</v>
      </c>
      <c r="X60" s="51" t="s">
        <v>31</v>
      </c>
      <c r="Y60" s="3"/>
      <c r="Z60" s="3"/>
      <c r="AA60" s="3"/>
      <c r="AB60" s="3"/>
      <c r="AC60" s="3"/>
      <c r="AD60" s="3"/>
      <c r="AE60" s="3"/>
    </row>
    <row r="61" spans="1:31" ht="23.25" customHeight="1">
      <c r="A61" s="159" t="s">
        <v>82</v>
      </c>
      <c r="B61" s="186"/>
      <c r="C61" s="186"/>
      <c r="D61" s="186"/>
      <c r="E61" s="186"/>
      <c r="F61" s="186"/>
      <c r="G61" s="186"/>
      <c r="H61" s="187"/>
      <c r="I61" s="11" t="s">
        <v>83</v>
      </c>
      <c r="J61" s="12" t="s">
        <v>81</v>
      </c>
      <c r="K61" s="22">
        <v>213</v>
      </c>
      <c r="L61" s="35">
        <f>L60</f>
        <v>3213187.54</v>
      </c>
      <c r="M61" s="70">
        <f>2514900+450521+20700+33400+82600</f>
        <v>3102121</v>
      </c>
      <c r="N61" s="70"/>
      <c r="O61" s="71">
        <v>111066.54</v>
      </c>
      <c r="P61" s="35">
        <f t="shared" si="6"/>
        <v>2596980</v>
      </c>
      <c r="Q61" s="70">
        <v>2514900</v>
      </c>
      <c r="R61" s="64"/>
      <c r="S61" s="71">
        <v>82080</v>
      </c>
      <c r="T61" s="70">
        <f t="shared" si="8"/>
        <v>2596980</v>
      </c>
      <c r="U61" s="70">
        <f>U60</f>
        <v>2514900</v>
      </c>
      <c r="V61" s="71"/>
      <c r="W61" s="71">
        <v>82080</v>
      </c>
      <c r="X61" s="51" t="s">
        <v>31</v>
      </c>
      <c r="Y61" s="3"/>
      <c r="Z61" s="3"/>
      <c r="AA61" s="3"/>
      <c r="AB61" s="3"/>
      <c r="AC61" s="3"/>
      <c r="AD61" s="3"/>
      <c r="AE61" s="3"/>
    </row>
    <row r="62" spans="1:31" ht="15.75" thickBot="1">
      <c r="A62" s="159" t="s">
        <v>84</v>
      </c>
      <c r="B62" s="186"/>
      <c r="C62" s="186"/>
      <c r="D62" s="186"/>
      <c r="E62" s="186"/>
      <c r="F62" s="186"/>
      <c r="G62" s="186"/>
      <c r="H62" s="187"/>
      <c r="I62" s="23" t="s">
        <v>85</v>
      </c>
      <c r="J62" s="24" t="s">
        <v>81</v>
      </c>
      <c r="K62" s="25"/>
      <c r="L62" s="90">
        <f t="shared" si="10"/>
        <v>0</v>
      </c>
      <c r="M62" s="124"/>
      <c r="N62" s="124"/>
      <c r="O62" s="148"/>
      <c r="P62" s="90">
        <f t="shared" si="6"/>
        <v>0</v>
      </c>
      <c r="Q62" s="124"/>
      <c r="R62" s="129"/>
      <c r="S62" s="148"/>
      <c r="T62" s="90">
        <f t="shared" si="8"/>
        <v>0</v>
      </c>
      <c r="U62" s="124"/>
      <c r="V62" s="129"/>
      <c r="W62" s="148"/>
      <c r="X62" s="52" t="s">
        <v>31</v>
      </c>
      <c r="Y62" s="3"/>
      <c r="Z62" s="3"/>
      <c r="AA62" s="3"/>
      <c r="AB62" s="3"/>
      <c r="AC62" s="3"/>
      <c r="AD62" s="3"/>
      <c r="AE62" s="3"/>
    </row>
    <row r="63" spans="1:31" s="86" customFormat="1" ht="33" customHeight="1">
      <c r="A63" s="208" t="s">
        <v>86</v>
      </c>
      <c r="B63" s="209"/>
      <c r="C63" s="209"/>
      <c r="D63" s="209"/>
      <c r="E63" s="209"/>
      <c r="F63" s="209"/>
      <c r="G63" s="209"/>
      <c r="H63" s="210"/>
      <c r="I63" s="81" t="s">
        <v>87</v>
      </c>
      <c r="J63" s="82" t="s">
        <v>88</v>
      </c>
      <c r="K63" s="83"/>
      <c r="L63" s="94">
        <f t="shared" si="10"/>
        <v>0</v>
      </c>
      <c r="M63" s="70"/>
      <c r="N63" s="70"/>
      <c r="O63" s="71"/>
      <c r="P63" s="94">
        <f t="shared" si="6"/>
        <v>0</v>
      </c>
      <c r="Q63" s="70"/>
      <c r="R63" s="71"/>
      <c r="S63" s="71"/>
      <c r="T63" s="94">
        <f t="shared" si="8"/>
        <v>0</v>
      </c>
      <c r="U63" s="70"/>
      <c r="V63" s="71"/>
      <c r="W63" s="71"/>
      <c r="X63" s="84" t="s">
        <v>31</v>
      </c>
      <c r="Y63" s="85"/>
      <c r="Z63" s="85"/>
      <c r="AA63" s="85"/>
      <c r="AB63" s="85"/>
      <c r="AC63" s="85"/>
      <c r="AD63" s="85"/>
      <c r="AE63" s="85"/>
    </row>
    <row r="64" spans="1:31" ht="44.25" customHeight="1">
      <c r="A64" s="159" t="s">
        <v>286</v>
      </c>
      <c r="B64" s="186"/>
      <c r="C64" s="186"/>
      <c r="D64" s="186"/>
      <c r="E64" s="186"/>
      <c r="F64" s="186"/>
      <c r="G64" s="186"/>
      <c r="H64" s="187"/>
      <c r="I64" s="11" t="s">
        <v>90</v>
      </c>
      <c r="J64" s="12" t="s">
        <v>285</v>
      </c>
      <c r="K64" s="15"/>
      <c r="L64" s="35">
        <f t="shared" si="10"/>
        <v>0</v>
      </c>
      <c r="M64" s="70"/>
      <c r="N64" s="70"/>
      <c r="O64" s="71"/>
      <c r="P64" s="35">
        <f t="shared" si="6"/>
        <v>0</v>
      </c>
      <c r="Q64" s="70"/>
      <c r="R64" s="64"/>
      <c r="S64" s="71"/>
      <c r="T64" s="35">
        <f t="shared" si="8"/>
        <v>0</v>
      </c>
      <c r="U64" s="70"/>
      <c r="V64" s="64"/>
      <c r="W64" s="71"/>
      <c r="X64" s="51" t="s">
        <v>31</v>
      </c>
      <c r="Y64" s="3"/>
      <c r="Z64" s="3"/>
      <c r="AA64" s="3"/>
      <c r="AB64" s="3"/>
      <c r="AC64" s="3"/>
      <c r="AD64" s="3"/>
      <c r="AE64" s="3"/>
    </row>
    <row r="65" spans="1:31" ht="33" customHeight="1">
      <c r="A65" s="159" t="s">
        <v>89</v>
      </c>
      <c r="B65" s="186"/>
      <c r="C65" s="186"/>
      <c r="D65" s="186"/>
      <c r="E65" s="186"/>
      <c r="F65" s="186"/>
      <c r="G65" s="186"/>
      <c r="H65" s="187"/>
      <c r="I65" s="11" t="s">
        <v>92</v>
      </c>
      <c r="J65" s="12" t="s">
        <v>91</v>
      </c>
      <c r="K65" s="15"/>
      <c r="L65" s="35">
        <f t="shared" si="10"/>
        <v>0</v>
      </c>
      <c r="M65" s="70"/>
      <c r="N65" s="70"/>
      <c r="O65" s="71"/>
      <c r="P65" s="35">
        <f t="shared" si="6"/>
        <v>0</v>
      </c>
      <c r="Q65" s="70"/>
      <c r="R65" s="64"/>
      <c r="S65" s="71"/>
      <c r="T65" s="35">
        <f t="shared" si="8"/>
        <v>0</v>
      </c>
      <c r="U65" s="70"/>
      <c r="V65" s="64"/>
      <c r="W65" s="71"/>
      <c r="X65" s="51" t="s">
        <v>31</v>
      </c>
      <c r="Y65" s="3"/>
      <c r="Z65" s="3"/>
      <c r="AA65" s="3"/>
      <c r="AB65" s="3"/>
      <c r="AC65" s="3"/>
      <c r="AD65" s="3"/>
      <c r="AE65" s="3"/>
    </row>
    <row r="66" spans="1:31" ht="43.5" customHeight="1">
      <c r="A66" s="159" t="s">
        <v>289</v>
      </c>
      <c r="B66" s="186"/>
      <c r="C66" s="186"/>
      <c r="D66" s="186"/>
      <c r="E66" s="186"/>
      <c r="F66" s="186"/>
      <c r="G66" s="186"/>
      <c r="H66" s="187"/>
      <c r="I66" s="11" t="s">
        <v>287</v>
      </c>
      <c r="J66" s="12" t="s">
        <v>93</v>
      </c>
      <c r="K66" s="15"/>
      <c r="L66" s="35">
        <f t="shared" si="10"/>
        <v>0</v>
      </c>
      <c r="M66" s="70"/>
      <c r="N66" s="70"/>
      <c r="O66" s="71"/>
      <c r="P66" s="35">
        <f t="shared" si="6"/>
        <v>0</v>
      </c>
      <c r="Q66" s="70"/>
      <c r="R66" s="64"/>
      <c r="S66" s="71"/>
      <c r="T66" s="35">
        <f t="shared" si="8"/>
        <v>0</v>
      </c>
      <c r="U66" s="70"/>
      <c r="V66" s="64"/>
      <c r="W66" s="71"/>
      <c r="X66" s="51" t="s">
        <v>31</v>
      </c>
      <c r="Y66" s="3"/>
      <c r="Z66" s="3"/>
      <c r="AA66" s="3"/>
      <c r="AB66" s="3"/>
      <c r="AC66" s="3"/>
      <c r="AD66" s="3"/>
      <c r="AE66" s="3"/>
    </row>
    <row r="67" spans="1:31" ht="24.75" customHeight="1">
      <c r="A67" s="159" t="s">
        <v>94</v>
      </c>
      <c r="B67" s="186"/>
      <c r="C67" s="186"/>
      <c r="D67" s="186"/>
      <c r="E67" s="186"/>
      <c r="F67" s="186"/>
      <c r="G67" s="186"/>
      <c r="H67" s="187"/>
      <c r="I67" s="11" t="s">
        <v>288</v>
      </c>
      <c r="J67" s="12" t="s">
        <v>93</v>
      </c>
      <c r="K67" s="15"/>
      <c r="L67" s="35">
        <f t="shared" si="10"/>
        <v>0</v>
      </c>
      <c r="M67" s="70"/>
      <c r="N67" s="70"/>
      <c r="O67" s="71"/>
      <c r="P67" s="35">
        <f t="shared" si="6"/>
        <v>0</v>
      </c>
      <c r="Q67" s="70"/>
      <c r="R67" s="64"/>
      <c r="S67" s="71"/>
      <c r="T67" s="35">
        <f t="shared" si="8"/>
        <v>0</v>
      </c>
      <c r="U67" s="70"/>
      <c r="V67" s="64"/>
      <c r="W67" s="71"/>
      <c r="X67" s="51" t="s">
        <v>31</v>
      </c>
      <c r="Y67" s="3"/>
      <c r="Z67" s="3"/>
      <c r="AA67" s="3"/>
      <c r="AB67" s="3"/>
      <c r="AC67" s="3"/>
      <c r="AD67" s="3"/>
      <c r="AE67" s="3"/>
    </row>
    <row r="68" spans="1:31" ht="23.25" customHeight="1">
      <c r="A68" s="159" t="s">
        <v>95</v>
      </c>
      <c r="B68" s="186"/>
      <c r="C68" s="186"/>
      <c r="D68" s="186"/>
      <c r="E68" s="186"/>
      <c r="F68" s="186"/>
      <c r="G68" s="186"/>
      <c r="H68" s="187"/>
      <c r="I68" s="11" t="s">
        <v>96</v>
      </c>
      <c r="J68" s="12" t="s">
        <v>97</v>
      </c>
      <c r="K68" s="15"/>
      <c r="L68" s="35">
        <f t="shared" si="10"/>
        <v>0</v>
      </c>
      <c r="M68" s="70"/>
      <c r="N68" s="70"/>
      <c r="O68" s="71"/>
      <c r="P68" s="35">
        <f t="shared" si="6"/>
        <v>0</v>
      </c>
      <c r="Q68" s="70"/>
      <c r="R68" s="64"/>
      <c r="S68" s="71"/>
      <c r="T68" s="35">
        <f t="shared" si="8"/>
        <v>0</v>
      </c>
      <c r="U68" s="70"/>
      <c r="V68" s="64"/>
      <c r="W68" s="71"/>
      <c r="X68" s="51" t="s">
        <v>31</v>
      </c>
      <c r="Y68" s="3"/>
      <c r="Z68" s="3"/>
      <c r="AA68" s="3"/>
      <c r="AB68" s="3"/>
      <c r="AC68" s="3"/>
      <c r="AD68" s="3"/>
      <c r="AE68" s="3"/>
    </row>
    <row r="69" spans="1:31" ht="42.75" customHeight="1">
      <c r="A69" s="159" t="s">
        <v>98</v>
      </c>
      <c r="B69" s="186"/>
      <c r="C69" s="186"/>
      <c r="D69" s="186"/>
      <c r="E69" s="186"/>
      <c r="F69" s="186"/>
      <c r="G69" s="186"/>
      <c r="H69" s="187"/>
      <c r="I69" s="11" t="s">
        <v>99</v>
      </c>
      <c r="J69" s="12" t="s">
        <v>100</v>
      </c>
      <c r="K69" s="15"/>
      <c r="L69" s="35">
        <f t="shared" si="10"/>
        <v>0</v>
      </c>
      <c r="M69" s="70"/>
      <c r="N69" s="70"/>
      <c r="O69" s="71"/>
      <c r="P69" s="35">
        <f t="shared" si="6"/>
        <v>0</v>
      </c>
      <c r="Q69" s="70"/>
      <c r="R69" s="64"/>
      <c r="S69" s="71"/>
      <c r="T69" s="35">
        <f t="shared" si="8"/>
        <v>0</v>
      </c>
      <c r="U69" s="70"/>
      <c r="V69" s="64"/>
      <c r="W69" s="71"/>
      <c r="X69" s="51" t="s">
        <v>31</v>
      </c>
      <c r="Y69" s="3"/>
      <c r="Z69" s="3"/>
      <c r="AA69" s="3"/>
      <c r="AB69" s="3"/>
      <c r="AC69" s="3"/>
      <c r="AD69" s="3"/>
      <c r="AE69" s="3"/>
    </row>
    <row r="70" spans="1:31" ht="45" customHeight="1">
      <c r="A70" s="159" t="s">
        <v>101</v>
      </c>
      <c r="B70" s="186"/>
      <c r="C70" s="186"/>
      <c r="D70" s="186"/>
      <c r="E70" s="186"/>
      <c r="F70" s="186"/>
      <c r="G70" s="186"/>
      <c r="H70" s="187"/>
      <c r="I70" s="11" t="s">
        <v>102</v>
      </c>
      <c r="J70" s="12" t="s">
        <v>103</v>
      </c>
      <c r="K70" s="15"/>
      <c r="L70" s="35">
        <f t="shared" si="10"/>
        <v>0</v>
      </c>
      <c r="M70" s="70"/>
      <c r="N70" s="70"/>
      <c r="O70" s="71"/>
      <c r="P70" s="35">
        <f t="shared" si="6"/>
        <v>0</v>
      </c>
      <c r="Q70" s="70"/>
      <c r="R70" s="64"/>
      <c r="S70" s="71"/>
      <c r="T70" s="35">
        <f t="shared" si="8"/>
        <v>0</v>
      </c>
      <c r="U70" s="70"/>
      <c r="V70" s="64"/>
      <c r="W70" s="71"/>
      <c r="X70" s="51" t="s">
        <v>31</v>
      </c>
      <c r="Y70" s="3"/>
      <c r="Z70" s="3"/>
      <c r="AA70" s="3"/>
      <c r="AB70" s="3"/>
      <c r="AC70" s="3"/>
      <c r="AD70" s="3"/>
      <c r="AE70" s="3"/>
    </row>
    <row r="71" spans="1:31">
      <c r="A71" s="206"/>
      <c r="B71" s="207"/>
      <c r="C71" s="207"/>
      <c r="D71" s="207"/>
      <c r="E71" s="207"/>
      <c r="F71" s="207"/>
      <c r="G71" s="207"/>
      <c r="H71" s="207"/>
      <c r="I71" s="11"/>
      <c r="J71" s="12"/>
      <c r="K71" s="15"/>
      <c r="L71" s="35">
        <f t="shared" si="10"/>
        <v>0</v>
      </c>
      <c r="M71" s="70"/>
      <c r="N71" s="70"/>
      <c r="O71" s="71"/>
      <c r="P71" s="35">
        <f t="shared" si="6"/>
        <v>0</v>
      </c>
      <c r="Q71" s="70"/>
      <c r="R71" s="64"/>
      <c r="S71" s="71"/>
      <c r="T71" s="35">
        <f t="shared" si="8"/>
        <v>0</v>
      </c>
      <c r="U71" s="70"/>
      <c r="V71" s="64"/>
      <c r="W71" s="71"/>
      <c r="X71" s="53"/>
      <c r="Y71" s="3"/>
      <c r="Z71" s="3"/>
      <c r="AA71" s="3"/>
      <c r="AB71" s="3"/>
      <c r="AC71" s="3"/>
      <c r="AD71" s="3"/>
      <c r="AE71" s="3"/>
    </row>
    <row r="72" spans="1:31" ht="45.75" customHeight="1">
      <c r="A72" s="159" t="s">
        <v>104</v>
      </c>
      <c r="B72" s="186"/>
      <c r="C72" s="186"/>
      <c r="D72" s="186"/>
      <c r="E72" s="186"/>
      <c r="F72" s="186"/>
      <c r="G72" s="186"/>
      <c r="H72" s="187"/>
      <c r="I72" s="11" t="s">
        <v>105</v>
      </c>
      <c r="J72" s="12" t="s">
        <v>106</v>
      </c>
      <c r="K72" s="15"/>
      <c r="L72" s="35">
        <f t="shared" si="10"/>
        <v>0</v>
      </c>
      <c r="M72" s="70"/>
      <c r="N72" s="70"/>
      <c r="O72" s="71"/>
      <c r="P72" s="35">
        <f t="shared" si="6"/>
        <v>0</v>
      </c>
      <c r="Q72" s="70"/>
      <c r="R72" s="64"/>
      <c r="S72" s="71"/>
      <c r="T72" s="35">
        <f t="shared" si="8"/>
        <v>0</v>
      </c>
      <c r="U72" s="70"/>
      <c r="V72" s="64"/>
      <c r="W72" s="71"/>
      <c r="X72" s="51" t="s">
        <v>31</v>
      </c>
      <c r="Y72" s="3"/>
      <c r="Z72" s="3"/>
      <c r="AA72" s="3"/>
      <c r="AB72" s="3"/>
      <c r="AC72" s="3"/>
      <c r="AD72" s="3"/>
      <c r="AE72" s="3"/>
    </row>
    <row r="73" spans="1:31" ht="68.25" customHeight="1">
      <c r="A73" s="159" t="s">
        <v>107</v>
      </c>
      <c r="B73" s="186"/>
      <c r="C73" s="186"/>
      <c r="D73" s="186"/>
      <c r="E73" s="186"/>
      <c r="F73" s="186"/>
      <c r="G73" s="186"/>
      <c r="H73" s="187"/>
      <c r="I73" s="11" t="s">
        <v>108</v>
      </c>
      <c r="J73" s="12" t="s">
        <v>109</v>
      </c>
      <c r="K73" s="15"/>
      <c r="L73" s="35">
        <f t="shared" si="10"/>
        <v>0</v>
      </c>
      <c r="M73" s="70"/>
      <c r="N73" s="70"/>
      <c r="O73" s="71"/>
      <c r="P73" s="35">
        <f t="shared" si="6"/>
        <v>0</v>
      </c>
      <c r="Q73" s="70"/>
      <c r="R73" s="64"/>
      <c r="S73" s="71"/>
      <c r="T73" s="35">
        <f t="shared" si="8"/>
        <v>0</v>
      </c>
      <c r="U73" s="70"/>
      <c r="V73" s="64"/>
      <c r="W73" s="71"/>
      <c r="X73" s="51" t="s">
        <v>31</v>
      </c>
      <c r="Y73" s="3"/>
      <c r="Z73" s="3"/>
      <c r="AA73" s="3"/>
      <c r="AB73" s="3"/>
      <c r="AC73" s="3"/>
      <c r="AD73" s="3"/>
      <c r="AE73" s="3"/>
    </row>
    <row r="74" spans="1:31" ht="15" customHeight="1">
      <c r="A74" s="159" t="s">
        <v>309</v>
      </c>
      <c r="B74" s="186"/>
      <c r="C74" s="186"/>
      <c r="D74" s="186"/>
      <c r="E74" s="186"/>
      <c r="F74" s="186"/>
      <c r="G74" s="186"/>
      <c r="H74" s="187"/>
      <c r="I74" s="11" t="s">
        <v>110</v>
      </c>
      <c r="J74" s="12" t="s">
        <v>111</v>
      </c>
      <c r="K74" s="15"/>
      <c r="L74" s="35">
        <f t="shared" si="10"/>
        <v>0</v>
      </c>
      <c r="M74" s="70"/>
      <c r="N74" s="70"/>
      <c r="O74" s="71"/>
      <c r="P74" s="35">
        <f t="shared" si="6"/>
        <v>0</v>
      </c>
      <c r="Q74" s="70"/>
      <c r="R74" s="64"/>
      <c r="S74" s="71"/>
      <c r="T74" s="35">
        <f t="shared" si="8"/>
        <v>0</v>
      </c>
      <c r="U74" s="70"/>
      <c r="V74" s="64"/>
      <c r="W74" s="71"/>
      <c r="X74" s="51" t="s">
        <v>31</v>
      </c>
      <c r="Y74" s="3"/>
      <c r="Z74" s="3"/>
      <c r="AA74" s="3"/>
      <c r="AB74" s="3"/>
      <c r="AC74" s="3"/>
      <c r="AD74" s="3"/>
      <c r="AE74" s="3"/>
    </row>
    <row r="75" spans="1:31" ht="22.5" customHeight="1">
      <c r="A75" s="159" t="s">
        <v>112</v>
      </c>
      <c r="B75" s="186"/>
      <c r="C75" s="186"/>
      <c r="D75" s="186"/>
      <c r="E75" s="186"/>
      <c r="F75" s="186"/>
      <c r="G75" s="186"/>
      <c r="H75" s="187"/>
      <c r="I75" s="11" t="s">
        <v>113</v>
      </c>
      <c r="J75" s="12" t="s">
        <v>114</v>
      </c>
      <c r="K75" s="15">
        <v>290</v>
      </c>
      <c r="L75" s="35">
        <f>M75+N75+O75</f>
        <v>146700</v>
      </c>
      <c r="M75" s="70">
        <f>M76+M77+M78</f>
        <v>110000</v>
      </c>
      <c r="N75" s="70">
        <f t="shared" ref="N75:O75" si="11">N76+N77+N78</f>
        <v>0</v>
      </c>
      <c r="O75" s="71">
        <f t="shared" si="11"/>
        <v>36700</v>
      </c>
      <c r="P75" s="35">
        <f t="shared" si="6"/>
        <v>114000</v>
      </c>
      <c r="Q75" s="70">
        <f t="shared" ref="Q75:S75" si="12">Q76+Q77+Q78</f>
        <v>110000</v>
      </c>
      <c r="R75" s="64">
        <f t="shared" si="12"/>
        <v>0</v>
      </c>
      <c r="S75" s="71">
        <f t="shared" si="12"/>
        <v>4000</v>
      </c>
      <c r="T75" s="35">
        <f t="shared" si="8"/>
        <v>114000</v>
      </c>
      <c r="U75" s="70">
        <f t="shared" ref="U75:W75" si="13">U76+U77+U78</f>
        <v>110000</v>
      </c>
      <c r="V75" s="64">
        <f t="shared" si="13"/>
        <v>0</v>
      </c>
      <c r="W75" s="71">
        <f t="shared" si="13"/>
        <v>4000</v>
      </c>
      <c r="X75" s="51" t="s">
        <v>31</v>
      </c>
      <c r="Y75" s="3"/>
      <c r="Z75" s="3"/>
      <c r="AA75" s="3"/>
      <c r="AB75" s="3"/>
      <c r="AC75" s="3"/>
      <c r="AD75" s="3"/>
      <c r="AE75" s="3"/>
    </row>
    <row r="76" spans="1:31" ht="36" customHeight="1">
      <c r="A76" s="159" t="s">
        <v>115</v>
      </c>
      <c r="B76" s="186"/>
      <c r="C76" s="186"/>
      <c r="D76" s="186"/>
      <c r="E76" s="186"/>
      <c r="F76" s="186"/>
      <c r="G76" s="186"/>
      <c r="H76" s="187"/>
      <c r="I76" s="11" t="s">
        <v>116</v>
      </c>
      <c r="J76" s="12" t="s">
        <v>117</v>
      </c>
      <c r="K76" s="15">
        <v>291</v>
      </c>
      <c r="L76" s="35">
        <f t="shared" si="10"/>
        <v>105916</v>
      </c>
      <c r="M76" s="71">
        <v>105916</v>
      </c>
      <c r="N76" s="70">
        <v>0</v>
      </c>
      <c r="O76" s="71">
        <v>0</v>
      </c>
      <c r="P76" s="35">
        <f t="shared" si="6"/>
        <v>105000</v>
      </c>
      <c r="Q76" s="70">
        <v>105000</v>
      </c>
      <c r="R76" s="64">
        <v>0</v>
      </c>
      <c r="S76" s="71">
        <v>0</v>
      </c>
      <c r="T76" s="35">
        <f t="shared" si="8"/>
        <v>105000</v>
      </c>
      <c r="U76" s="70">
        <v>105000</v>
      </c>
      <c r="V76" s="64">
        <v>0</v>
      </c>
      <c r="W76" s="71">
        <v>0</v>
      </c>
      <c r="X76" s="51" t="s">
        <v>31</v>
      </c>
      <c r="Y76" s="3"/>
      <c r="Z76" s="3"/>
      <c r="AA76" s="3"/>
      <c r="AB76" s="3"/>
      <c r="AC76" s="3"/>
      <c r="AD76" s="3"/>
      <c r="AE76" s="3"/>
    </row>
    <row r="77" spans="1:31" ht="46.5" customHeight="1">
      <c r="A77" s="159" t="s">
        <v>118</v>
      </c>
      <c r="B77" s="186"/>
      <c r="C77" s="186"/>
      <c r="D77" s="186"/>
      <c r="E77" s="186"/>
      <c r="F77" s="186"/>
      <c r="G77" s="186"/>
      <c r="H77" s="187"/>
      <c r="I77" s="11" t="s">
        <v>119</v>
      </c>
      <c r="J77" s="12" t="s">
        <v>120</v>
      </c>
      <c r="K77" s="69">
        <v>291</v>
      </c>
      <c r="L77" s="70">
        <f t="shared" si="10"/>
        <v>10784</v>
      </c>
      <c r="M77" s="71">
        <v>4084</v>
      </c>
      <c r="N77" s="70"/>
      <c r="O77" s="71">
        <v>6700</v>
      </c>
      <c r="P77" s="35">
        <f t="shared" si="6"/>
        <v>7000</v>
      </c>
      <c r="Q77" s="70">
        <v>5000</v>
      </c>
      <c r="R77" s="64"/>
      <c r="S77" s="71">
        <v>2000</v>
      </c>
      <c r="T77" s="35">
        <f t="shared" si="8"/>
        <v>7000</v>
      </c>
      <c r="U77" s="70">
        <v>5000</v>
      </c>
      <c r="V77" s="64"/>
      <c r="W77" s="71">
        <v>2000</v>
      </c>
      <c r="X77" s="51" t="s">
        <v>31</v>
      </c>
      <c r="Y77" s="3"/>
      <c r="Z77" s="3"/>
      <c r="AA77" s="3"/>
      <c r="AB77" s="3"/>
      <c r="AC77" s="3"/>
      <c r="AD77" s="3"/>
      <c r="AE77" s="3"/>
    </row>
    <row r="78" spans="1:31" ht="33.75" customHeight="1">
      <c r="A78" s="159" t="s">
        <v>121</v>
      </c>
      <c r="B78" s="186"/>
      <c r="C78" s="186"/>
      <c r="D78" s="186"/>
      <c r="E78" s="186"/>
      <c r="F78" s="186"/>
      <c r="G78" s="186"/>
      <c r="H78" s="187"/>
      <c r="I78" s="11" t="s">
        <v>122</v>
      </c>
      <c r="J78" s="12" t="s">
        <v>123</v>
      </c>
      <c r="K78" s="112" t="s">
        <v>335</v>
      </c>
      <c r="L78" s="70">
        <f t="shared" si="10"/>
        <v>30000</v>
      </c>
      <c r="M78" s="70">
        <v>0</v>
      </c>
      <c r="N78" s="70">
        <v>0</v>
      </c>
      <c r="O78" s="71">
        <v>30000</v>
      </c>
      <c r="P78" s="35">
        <f t="shared" si="6"/>
        <v>2000</v>
      </c>
      <c r="Q78" s="70">
        <v>0</v>
      </c>
      <c r="R78" s="64">
        <v>0</v>
      </c>
      <c r="S78" s="71">
        <v>2000</v>
      </c>
      <c r="T78" s="35">
        <f t="shared" si="8"/>
        <v>2000</v>
      </c>
      <c r="U78" s="70">
        <v>0</v>
      </c>
      <c r="V78" s="64">
        <v>0</v>
      </c>
      <c r="W78" s="71">
        <v>2000</v>
      </c>
      <c r="X78" s="51" t="s">
        <v>31</v>
      </c>
      <c r="Y78" s="3"/>
      <c r="Z78" s="3"/>
      <c r="AA78" s="3"/>
      <c r="AB78" s="3"/>
      <c r="AC78" s="3"/>
      <c r="AD78" s="3"/>
      <c r="AE78" s="3"/>
    </row>
    <row r="79" spans="1:31" ht="24" customHeight="1">
      <c r="A79" s="159" t="s">
        <v>124</v>
      </c>
      <c r="B79" s="186"/>
      <c r="C79" s="186"/>
      <c r="D79" s="186"/>
      <c r="E79" s="186"/>
      <c r="F79" s="186"/>
      <c r="G79" s="186"/>
      <c r="H79" s="187"/>
      <c r="I79" s="11" t="s">
        <v>125</v>
      </c>
      <c r="J79" s="12" t="s">
        <v>31</v>
      </c>
      <c r="K79" s="15"/>
      <c r="L79" s="35">
        <f t="shared" si="10"/>
        <v>0</v>
      </c>
      <c r="M79" s="70"/>
      <c r="N79" s="70"/>
      <c r="O79" s="71"/>
      <c r="P79" s="35">
        <f t="shared" si="6"/>
        <v>0</v>
      </c>
      <c r="Q79" s="70"/>
      <c r="R79" s="64"/>
      <c r="S79" s="71"/>
      <c r="T79" s="35">
        <f t="shared" si="8"/>
        <v>0</v>
      </c>
      <c r="U79" s="70"/>
      <c r="V79" s="64"/>
      <c r="W79" s="71"/>
      <c r="X79" s="51" t="s">
        <v>31</v>
      </c>
      <c r="Y79" s="3"/>
      <c r="Z79" s="3"/>
      <c r="AA79" s="3"/>
      <c r="AB79" s="3"/>
      <c r="AC79" s="3"/>
      <c r="AD79" s="3"/>
      <c r="AE79" s="3"/>
    </row>
    <row r="80" spans="1:31" ht="33" customHeight="1">
      <c r="A80" s="204" t="s">
        <v>293</v>
      </c>
      <c r="B80" s="205"/>
      <c r="C80" s="205"/>
      <c r="D80" s="205"/>
      <c r="E80" s="205"/>
      <c r="F80" s="205"/>
      <c r="G80" s="205"/>
      <c r="H80" s="205"/>
      <c r="I80" s="11" t="s">
        <v>126</v>
      </c>
      <c r="J80" s="12" t="s">
        <v>290</v>
      </c>
      <c r="K80" s="15"/>
      <c r="L80" s="35">
        <f t="shared" si="10"/>
        <v>0</v>
      </c>
      <c r="M80" s="70"/>
      <c r="N80" s="70"/>
      <c r="O80" s="71"/>
      <c r="P80" s="35">
        <f t="shared" si="6"/>
        <v>0</v>
      </c>
      <c r="Q80" s="70"/>
      <c r="R80" s="64"/>
      <c r="S80" s="71"/>
      <c r="T80" s="35">
        <f t="shared" si="8"/>
        <v>0</v>
      </c>
      <c r="U80" s="70"/>
      <c r="V80" s="64"/>
      <c r="W80" s="71"/>
      <c r="X80" s="51" t="s">
        <v>31</v>
      </c>
      <c r="Y80" s="3"/>
      <c r="Z80" s="3"/>
      <c r="AA80" s="3"/>
      <c r="AB80" s="3"/>
      <c r="AC80" s="3"/>
      <c r="AD80" s="3"/>
      <c r="AE80" s="3"/>
    </row>
    <row r="81" spans="1:31" ht="23.25" customHeight="1">
      <c r="A81" s="204" t="s">
        <v>294</v>
      </c>
      <c r="B81" s="205"/>
      <c r="C81" s="205"/>
      <c r="D81" s="205"/>
      <c r="E81" s="205"/>
      <c r="F81" s="205"/>
      <c r="G81" s="205"/>
      <c r="H81" s="205"/>
      <c r="I81" s="11" t="s">
        <v>129</v>
      </c>
      <c r="J81" s="12" t="s">
        <v>291</v>
      </c>
      <c r="K81" s="15"/>
      <c r="L81" s="35">
        <f t="shared" si="10"/>
        <v>0</v>
      </c>
      <c r="M81" s="70"/>
      <c r="N81" s="70"/>
      <c r="O81" s="71"/>
      <c r="P81" s="35">
        <f t="shared" si="6"/>
        <v>0</v>
      </c>
      <c r="Q81" s="70"/>
      <c r="R81" s="64"/>
      <c r="S81" s="71"/>
      <c r="T81" s="35">
        <f t="shared" si="8"/>
        <v>0</v>
      </c>
      <c r="U81" s="70"/>
      <c r="V81" s="64"/>
      <c r="W81" s="71"/>
      <c r="X81" s="51" t="s">
        <v>31</v>
      </c>
      <c r="Y81" s="3"/>
      <c r="Z81" s="3"/>
      <c r="AA81" s="3"/>
      <c r="AB81" s="3"/>
      <c r="AC81" s="3"/>
      <c r="AD81" s="3"/>
      <c r="AE81" s="3"/>
    </row>
    <row r="82" spans="1:31" ht="44.25" customHeight="1">
      <c r="A82" s="204" t="s">
        <v>295</v>
      </c>
      <c r="B82" s="205"/>
      <c r="C82" s="205"/>
      <c r="D82" s="205"/>
      <c r="E82" s="205"/>
      <c r="F82" s="205"/>
      <c r="G82" s="205"/>
      <c r="H82" s="205"/>
      <c r="I82" s="11" t="s">
        <v>132</v>
      </c>
      <c r="J82" s="12" t="s">
        <v>292</v>
      </c>
      <c r="K82" s="15"/>
      <c r="L82" s="35">
        <f t="shared" ref="L82" si="14">M82+N82+O82</f>
        <v>0</v>
      </c>
      <c r="M82" s="70"/>
      <c r="N82" s="70"/>
      <c r="O82" s="71"/>
      <c r="P82" s="35">
        <f t="shared" ref="P82" si="15">Q82+R82+S82</f>
        <v>0</v>
      </c>
      <c r="Q82" s="70"/>
      <c r="R82" s="64"/>
      <c r="S82" s="71"/>
      <c r="T82" s="35">
        <f t="shared" ref="T82" si="16">U82+V82+W82</f>
        <v>0</v>
      </c>
      <c r="U82" s="70"/>
      <c r="V82" s="64"/>
      <c r="W82" s="71"/>
      <c r="X82" s="51" t="s">
        <v>31</v>
      </c>
      <c r="Y82" s="3"/>
      <c r="Z82" s="3"/>
      <c r="AA82" s="3"/>
      <c r="AB82" s="3"/>
      <c r="AC82" s="3"/>
      <c r="AD82" s="3"/>
      <c r="AE82" s="3"/>
    </row>
    <row r="83" spans="1:31" ht="24.75" customHeight="1">
      <c r="A83" s="204" t="s">
        <v>297</v>
      </c>
      <c r="B83" s="205"/>
      <c r="C83" s="205"/>
      <c r="D83" s="205"/>
      <c r="E83" s="205"/>
      <c r="F83" s="205"/>
      <c r="G83" s="205"/>
      <c r="H83" s="205"/>
      <c r="I83" s="11" t="s">
        <v>296</v>
      </c>
      <c r="J83" s="12" t="s">
        <v>127</v>
      </c>
      <c r="K83" s="15"/>
      <c r="L83" s="35">
        <f t="shared" si="10"/>
        <v>0</v>
      </c>
      <c r="M83" s="70"/>
      <c r="N83" s="70"/>
      <c r="O83" s="71"/>
      <c r="P83" s="35">
        <f t="shared" si="6"/>
        <v>0</v>
      </c>
      <c r="Q83" s="70"/>
      <c r="R83" s="64"/>
      <c r="S83" s="71"/>
      <c r="T83" s="35">
        <f t="shared" si="8"/>
        <v>0</v>
      </c>
      <c r="U83" s="70"/>
      <c r="V83" s="64"/>
      <c r="W83" s="71"/>
      <c r="X83" s="51" t="s">
        <v>31</v>
      </c>
      <c r="Y83" s="3"/>
      <c r="Z83" s="3"/>
      <c r="AA83" s="3"/>
      <c r="AB83" s="3"/>
      <c r="AC83" s="3"/>
      <c r="AD83" s="3"/>
      <c r="AE83" s="3"/>
    </row>
    <row r="84" spans="1:31" ht="24.75" customHeight="1">
      <c r="A84" s="204" t="s">
        <v>128</v>
      </c>
      <c r="B84" s="161"/>
      <c r="C84" s="161"/>
      <c r="D84" s="91"/>
      <c r="E84" s="91"/>
      <c r="F84" s="91"/>
      <c r="G84" s="91"/>
      <c r="H84" s="91"/>
      <c r="I84" s="11" t="s">
        <v>298</v>
      </c>
      <c r="J84" s="12" t="s">
        <v>130</v>
      </c>
      <c r="K84" s="15"/>
      <c r="L84" s="35"/>
      <c r="M84" s="70"/>
      <c r="N84" s="70"/>
      <c r="O84" s="71"/>
      <c r="P84" s="35"/>
      <c r="Q84" s="70"/>
      <c r="R84" s="64"/>
      <c r="S84" s="71"/>
      <c r="T84" s="35"/>
      <c r="U84" s="70"/>
      <c r="V84" s="64"/>
      <c r="W84" s="71"/>
      <c r="X84" s="51"/>
      <c r="Y84" s="3"/>
      <c r="Z84" s="3"/>
      <c r="AA84" s="3"/>
      <c r="AB84" s="3"/>
      <c r="AC84" s="3"/>
      <c r="AD84" s="3"/>
      <c r="AE84" s="3"/>
    </row>
    <row r="85" spans="1:31" ht="49.5" customHeight="1">
      <c r="A85" s="204" t="s">
        <v>131</v>
      </c>
      <c r="B85" s="161"/>
      <c r="C85" s="161"/>
      <c r="D85" s="87"/>
      <c r="E85" s="87"/>
      <c r="F85" s="87"/>
      <c r="G85" s="87"/>
      <c r="H85" s="87"/>
      <c r="I85" s="11" t="s">
        <v>299</v>
      </c>
      <c r="J85" s="12" t="s">
        <v>133</v>
      </c>
      <c r="K85" s="15"/>
      <c r="L85" s="35"/>
      <c r="M85" s="70"/>
      <c r="N85" s="70"/>
      <c r="O85" s="71"/>
      <c r="P85" s="35"/>
      <c r="Q85" s="70"/>
      <c r="R85" s="64"/>
      <c r="S85" s="71"/>
      <c r="T85" s="35"/>
      <c r="U85" s="70"/>
      <c r="V85" s="64"/>
      <c r="W85" s="71"/>
      <c r="X85" s="51"/>
      <c r="Y85" s="3"/>
      <c r="Z85" s="3"/>
      <c r="AA85" s="3"/>
      <c r="AB85" s="3"/>
      <c r="AC85" s="3"/>
      <c r="AD85" s="3"/>
      <c r="AE85" s="3"/>
    </row>
    <row r="86" spans="1:31" ht="24.75" customHeight="1">
      <c r="A86" s="159" t="s">
        <v>134</v>
      </c>
      <c r="B86" s="186"/>
      <c r="C86" s="186"/>
      <c r="D86" s="186"/>
      <c r="E86" s="186"/>
      <c r="F86" s="186"/>
      <c r="G86" s="186"/>
      <c r="H86" s="186"/>
      <c r="I86" s="11" t="s">
        <v>135</v>
      </c>
      <c r="J86" s="12" t="s">
        <v>31</v>
      </c>
      <c r="K86" s="15"/>
      <c r="L86" s="35">
        <f t="shared" si="10"/>
        <v>300366.09000000003</v>
      </c>
      <c r="M86" s="70"/>
      <c r="N86" s="70">
        <f>N87</f>
        <v>287965.46000000002</v>
      </c>
      <c r="O86" s="71">
        <f>O87</f>
        <v>12400.63</v>
      </c>
      <c r="P86" s="35">
        <f t="shared" si="6"/>
        <v>0</v>
      </c>
      <c r="Q86" s="70"/>
      <c r="R86" s="64"/>
      <c r="S86" s="71"/>
      <c r="T86" s="35">
        <f t="shared" si="8"/>
        <v>0</v>
      </c>
      <c r="U86" s="70"/>
      <c r="V86" s="64"/>
      <c r="W86" s="71"/>
      <c r="X86" s="51" t="s">
        <v>31</v>
      </c>
      <c r="Y86" s="3"/>
      <c r="Z86" s="3"/>
      <c r="AA86" s="3"/>
      <c r="AB86" s="3"/>
      <c r="AC86" s="3"/>
      <c r="AD86" s="3"/>
      <c r="AE86" s="3"/>
    </row>
    <row r="87" spans="1:31" ht="42.75" customHeight="1">
      <c r="A87" s="159" t="s">
        <v>136</v>
      </c>
      <c r="B87" s="186"/>
      <c r="C87" s="186"/>
      <c r="D87" s="186"/>
      <c r="E87" s="186"/>
      <c r="F87" s="186"/>
      <c r="G87" s="186"/>
      <c r="H87" s="187"/>
      <c r="I87" s="11" t="s">
        <v>137</v>
      </c>
      <c r="J87" s="12" t="s">
        <v>138</v>
      </c>
      <c r="K87" s="15"/>
      <c r="L87" s="35">
        <f t="shared" si="10"/>
        <v>300366.09000000003</v>
      </c>
      <c r="M87" s="70"/>
      <c r="N87" s="70">
        <v>287965.46000000002</v>
      </c>
      <c r="O87" s="71">
        <v>12400.63</v>
      </c>
      <c r="P87" s="35">
        <f t="shared" si="6"/>
        <v>0</v>
      </c>
      <c r="Q87" s="70"/>
      <c r="R87" s="64"/>
      <c r="S87" s="71"/>
      <c r="T87" s="35">
        <f t="shared" si="8"/>
        <v>0</v>
      </c>
      <c r="U87" s="70"/>
      <c r="V87" s="64"/>
      <c r="W87" s="71"/>
      <c r="X87" s="51" t="s">
        <v>31</v>
      </c>
      <c r="Y87" s="3"/>
      <c r="Z87" s="3"/>
      <c r="AA87" s="3"/>
      <c r="AB87" s="3"/>
      <c r="AC87" s="3"/>
      <c r="AD87" s="3"/>
      <c r="AE87" s="3"/>
    </row>
    <row r="88" spans="1:31" ht="24.75" customHeight="1">
      <c r="A88" s="159" t="s">
        <v>139</v>
      </c>
      <c r="B88" s="186"/>
      <c r="C88" s="186"/>
      <c r="D88" s="186"/>
      <c r="E88" s="186"/>
      <c r="F88" s="186"/>
      <c r="G88" s="186"/>
      <c r="H88" s="186"/>
      <c r="I88" s="11" t="s">
        <v>140</v>
      </c>
      <c r="J88" s="12" t="s">
        <v>31</v>
      </c>
      <c r="K88" s="15">
        <v>220</v>
      </c>
      <c r="L88" s="35">
        <f>L90+L91+L101</f>
        <v>10756673.949999999</v>
      </c>
      <c r="M88" s="70">
        <f>M91+M101</f>
        <v>4647751.7399999993</v>
      </c>
      <c r="N88" s="70">
        <f>N90+++N91</f>
        <v>5255070</v>
      </c>
      <c r="O88" s="71">
        <f>O90+O91</f>
        <v>853852.21</v>
      </c>
      <c r="P88" s="35">
        <f>P91+P101</f>
        <v>5390820</v>
      </c>
      <c r="Q88" s="70">
        <f>Q91+Q101</f>
        <v>4542400</v>
      </c>
      <c r="R88" s="64">
        <f>R91</f>
        <v>204500</v>
      </c>
      <c r="S88" s="71">
        <f>S91</f>
        <v>643920</v>
      </c>
      <c r="T88" s="35">
        <f>T91+T101</f>
        <v>5429160</v>
      </c>
      <c r="U88" s="70">
        <f>U91+U101</f>
        <v>4542400</v>
      </c>
      <c r="V88" s="64">
        <f>V91</f>
        <v>242840</v>
      </c>
      <c r="W88" s="71">
        <f>W91</f>
        <v>643920</v>
      </c>
      <c r="X88" s="54"/>
      <c r="Y88" s="3"/>
      <c r="Z88" s="3"/>
      <c r="AA88" s="3"/>
      <c r="AB88" s="3"/>
      <c r="AC88" s="3"/>
      <c r="AD88" s="3"/>
      <c r="AE88" s="3"/>
    </row>
    <row r="89" spans="1:31" ht="33.75" customHeight="1" thickBot="1">
      <c r="A89" s="159" t="s">
        <v>141</v>
      </c>
      <c r="B89" s="186"/>
      <c r="C89" s="186"/>
      <c r="D89" s="186"/>
      <c r="E89" s="186"/>
      <c r="F89" s="186"/>
      <c r="G89" s="186"/>
      <c r="H89" s="187"/>
      <c r="I89" s="11" t="s">
        <v>142</v>
      </c>
      <c r="J89" s="12" t="s">
        <v>143</v>
      </c>
      <c r="K89" s="15"/>
      <c r="L89" s="90">
        <f t="shared" si="10"/>
        <v>0</v>
      </c>
      <c r="M89" s="70"/>
      <c r="N89" s="70"/>
      <c r="O89" s="71"/>
      <c r="P89" s="90">
        <f t="shared" si="6"/>
        <v>0</v>
      </c>
      <c r="Q89" s="70"/>
      <c r="R89" s="64"/>
      <c r="S89" s="71"/>
      <c r="T89" s="90">
        <f t="shared" si="8"/>
        <v>0</v>
      </c>
      <c r="U89" s="70"/>
      <c r="V89" s="64"/>
      <c r="W89" s="71"/>
      <c r="X89" s="54"/>
      <c r="Y89" s="3"/>
      <c r="Z89" s="3"/>
      <c r="AA89" s="3"/>
      <c r="AB89" s="3"/>
      <c r="AC89" s="3"/>
      <c r="AD89" s="3"/>
      <c r="AE89" s="3"/>
    </row>
    <row r="90" spans="1:31" ht="36" customHeight="1">
      <c r="A90" s="159" t="s">
        <v>144</v>
      </c>
      <c r="B90" s="186"/>
      <c r="C90" s="186"/>
      <c r="D90" s="186"/>
      <c r="E90" s="186"/>
      <c r="F90" s="186"/>
      <c r="G90" s="186"/>
      <c r="H90" s="187"/>
      <c r="I90" s="9" t="s">
        <v>145</v>
      </c>
      <c r="J90" s="10" t="s">
        <v>146</v>
      </c>
      <c r="K90" s="19"/>
      <c r="L90" s="37">
        <f t="shared" si="10"/>
        <v>0</v>
      </c>
      <c r="M90" s="118">
        <v>0</v>
      </c>
      <c r="N90" s="118"/>
      <c r="O90" s="119"/>
      <c r="P90" s="37">
        <f t="shared" si="6"/>
        <v>0</v>
      </c>
      <c r="Q90" s="118"/>
      <c r="R90" s="127"/>
      <c r="S90" s="119">
        <v>0</v>
      </c>
      <c r="T90" s="37">
        <f t="shared" si="8"/>
        <v>0</v>
      </c>
      <c r="U90" s="118"/>
      <c r="V90" s="127"/>
      <c r="W90" s="119">
        <v>0</v>
      </c>
      <c r="X90" s="55"/>
      <c r="Y90" s="3"/>
      <c r="Z90" s="3"/>
      <c r="AA90" s="3"/>
      <c r="AB90" s="3"/>
      <c r="AC90" s="3"/>
      <c r="AD90" s="3"/>
      <c r="AE90" s="3"/>
    </row>
    <row r="91" spans="1:31" ht="24" customHeight="1">
      <c r="A91" s="159" t="s">
        <v>147</v>
      </c>
      <c r="B91" s="186"/>
      <c r="C91" s="186"/>
      <c r="D91" s="186"/>
      <c r="E91" s="186"/>
      <c r="F91" s="186"/>
      <c r="G91" s="186"/>
      <c r="H91" s="187"/>
      <c r="I91" s="11" t="s">
        <v>148</v>
      </c>
      <c r="J91" s="12" t="s">
        <v>149</v>
      </c>
      <c r="K91" s="15">
        <v>220</v>
      </c>
      <c r="L91" s="35">
        <f t="shared" si="10"/>
        <v>6471803.1399999997</v>
      </c>
      <c r="M91" s="94">
        <f>M93+M94+M95+M96+M97+M98+M99</f>
        <v>362880.92999999993</v>
      </c>
      <c r="N91" s="94">
        <f>N93+N94+N95+N96+N97+N98+N99</f>
        <v>5255070</v>
      </c>
      <c r="O91" s="123">
        <f>O93+O94+O95+O96+O97+O99+O98</f>
        <v>853852.21</v>
      </c>
      <c r="P91" s="35">
        <f t="shared" si="6"/>
        <v>1105820</v>
      </c>
      <c r="Q91" s="94">
        <f>Q93+Q94+Q95+Q96+Q97+Q98+Q99</f>
        <v>257400</v>
      </c>
      <c r="R91" s="63">
        <f>R97+R98+R99</f>
        <v>204500</v>
      </c>
      <c r="S91" s="123">
        <f>S93+S94+S95+S96+S97+S99+S98</f>
        <v>643920</v>
      </c>
      <c r="T91" s="35">
        <f t="shared" si="8"/>
        <v>1144160</v>
      </c>
      <c r="U91" s="94">
        <f>U93+U94+U95+U96+U97+U98+U99</f>
        <v>257400</v>
      </c>
      <c r="V91" s="63">
        <f>V93+V94+V95+V96+V97+V99</f>
        <v>242840</v>
      </c>
      <c r="W91" s="123">
        <f>W93+W94+W95+W96+W97+W99+W98</f>
        <v>643920</v>
      </c>
      <c r="X91" s="54"/>
      <c r="Y91" s="3"/>
      <c r="Z91" s="3"/>
      <c r="AA91" s="3"/>
      <c r="AB91" s="3"/>
      <c r="AC91" s="3"/>
      <c r="AD91" s="3"/>
      <c r="AE91" s="3"/>
    </row>
    <row r="92" spans="1:31">
      <c r="A92" s="202" t="s">
        <v>150</v>
      </c>
      <c r="B92" s="203"/>
      <c r="C92" s="203"/>
      <c r="D92" s="203"/>
      <c r="E92" s="203"/>
      <c r="F92" s="203"/>
      <c r="G92" s="203"/>
      <c r="H92" s="203"/>
      <c r="I92" s="16"/>
      <c r="J92" s="17"/>
      <c r="K92" s="18"/>
      <c r="L92" s="35">
        <f t="shared" si="10"/>
        <v>0</v>
      </c>
      <c r="M92" s="122"/>
      <c r="N92" s="122"/>
      <c r="O92" s="120"/>
      <c r="P92" s="35">
        <f t="shared" si="6"/>
        <v>0</v>
      </c>
      <c r="Q92" s="122"/>
      <c r="R92" s="66"/>
      <c r="S92" s="120"/>
      <c r="T92" s="35">
        <f t="shared" si="8"/>
        <v>0</v>
      </c>
      <c r="U92" s="122"/>
      <c r="V92" s="66"/>
      <c r="W92" s="120"/>
      <c r="X92" s="56"/>
      <c r="Y92" s="3"/>
      <c r="Z92" s="3"/>
      <c r="AA92" s="3"/>
      <c r="AB92" s="3"/>
      <c r="AC92" s="3"/>
      <c r="AD92" s="3"/>
      <c r="AE92" s="3"/>
    </row>
    <row r="93" spans="1:31">
      <c r="A93" s="197" t="s">
        <v>201</v>
      </c>
      <c r="B93" s="201"/>
      <c r="C93" s="201"/>
      <c r="D93" s="201"/>
      <c r="E93" s="201"/>
      <c r="F93" s="201"/>
      <c r="G93" s="201"/>
      <c r="H93" s="201"/>
      <c r="I93" s="27"/>
      <c r="J93" s="29"/>
      <c r="K93" s="30">
        <v>221</v>
      </c>
      <c r="L93" s="35">
        <f t="shared" si="10"/>
        <v>62511.990000000005</v>
      </c>
      <c r="M93" s="125">
        <v>56863.69</v>
      </c>
      <c r="N93" s="125">
        <v>0</v>
      </c>
      <c r="O93" s="125">
        <v>5648.3</v>
      </c>
      <c r="P93" s="35">
        <f t="shared" si="6"/>
        <v>65000</v>
      </c>
      <c r="Q93" s="140">
        <v>65000</v>
      </c>
      <c r="R93" s="65">
        <v>0</v>
      </c>
      <c r="S93" s="125">
        <v>0</v>
      </c>
      <c r="T93" s="35">
        <f t="shared" si="8"/>
        <v>65000</v>
      </c>
      <c r="U93" s="140">
        <v>65000</v>
      </c>
      <c r="V93" s="65">
        <v>0</v>
      </c>
      <c r="W93" s="125">
        <v>0</v>
      </c>
      <c r="X93" s="57"/>
      <c r="Y93" s="3"/>
      <c r="Z93" s="3"/>
      <c r="AA93" s="3"/>
      <c r="AB93" s="3"/>
      <c r="AC93" s="3"/>
      <c r="AD93" s="3"/>
      <c r="AE93" s="3"/>
    </row>
    <row r="94" spans="1:31">
      <c r="A94" s="197" t="s">
        <v>202</v>
      </c>
      <c r="B94" s="201"/>
      <c r="C94" s="201"/>
      <c r="D94" s="201"/>
      <c r="E94" s="201"/>
      <c r="F94" s="201"/>
      <c r="G94" s="201"/>
      <c r="H94" s="201"/>
      <c r="I94" s="27"/>
      <c r="J94" s="29"/>
      <c r="K94" s="30">
        <v>222</v>
      </c>
      <c r="L94" s="35">
        <f t="shared" si="10"/>
        <v>0</v>
      </c>
      <c r="M94" s="125">
        <v>0</v>
      </c>
      <c r="N94" s="125">
        <v>0</v>
      </c>
      <c r="O94" s="125">
        <v>0</v>
      </c>
      <c r="P94" s="35">
        <f t="shared" si="6"/>
        <v>0</v>
      </c>
      <c r="Q94" s="140">
        <v>0</v>
      </c>
      <c r="R94" s="65">
        <v>0</v>
      </c>
      <c r="S94" s="125">
        <v>0</v>
      </c>
      <c r="T94" s="35">
        <f t="shared" si="8"/>
        <v>0</v>
      </c>
      <c r="U94" s="140">
        <v>0</v>
      </c>
      <c r="V94" s="65">
        <v>0</v>
      </c>
      <c r="W94" s="125">
        <v>0</v>
      </c>
      <c r="X94" s="57"/>
      <c r="Y94" s="3"/>
      <c r="Z94" s="3"/>
      <c r="AA94" s="3"/>
      <c r="AB94" s="3"/>
      <c r="AC94" s="3"/>
      <c r="AD94" s="3"/>
      <c r="AE94" s="3"/>
    </row>
    <row r="95" spans="1:31">
      <c r="A95" s="199" t="s">
        <v>203</v>
      </c>
      <c r="B95" s="200"/>
      <c r="C95" s="200"/>
      <c r="D95" s="200"/>
      <c r="E95" s="200"/>
      <c r="F95" s="200"/>
      <c r="G95" s="200"/>
      <c r="H95" s="200"/>
      <c r="I95" s="27"/>
      <c r="J95" s="29"/>
      <c r="K95" s="30">
        <v>223</v>
      </c>
      <c r="L95" s="35">
        <f t="shared" si="10"/>
        <v>0</v>
      </c>
      <c r="M95" s="125">
        <v>0</v>
      </c>
      <c r="N95" s="125">
        <v>0</v>
      </c>
      <c r="O95" s="125">
        <v>0</v>
      </c>
      <c r="P95" s="64">
        <f t="shared" si="6"/>
        <v>0</v>
      </c>
      <c r="Q95" s="125">
        <v>0</v>
      </c>
      <c r="R95" s="65">
        <v>0</v>
      </c>
      <c r="S95" s="125">
        <v>0</v>
      </c>
      <c r="T95" s="64">
        <f t="shared" si="8"/>
        <v>0</v>
      </c>
      <c r="U95" s="125">
        <v>0</v>
      </c>
      <c r="V95" s="65">
        <v>0</v>
      </c>
      <c r="W95" s="125">
        <v>0</v>
      </c>
      <c r="X95" s="57"/>
      <c r="Y95" s="3"/>
      <c r="Z95" s="3"/>
      <c r="AA95" s="3"/>
      <c r="AB95" s="3"/>
      <c r="AC95" s="3"/>
      <c r="AD95" s="3"/>
      <c r="AE95" s="3"/>
    </row>
    <row r="96" spans="1:31">
      <c r="A96" s="197" t="s">
        <v>204</v>
      </c>
      <c r="B96" s="198"/>
      <c r="C96" s="198"/>
      <c r="D96" s="198"/>
      <c r="E96" s="198"/>
      <c r="F96" s="198"/>
      <c r="G96" s="198"/>
      <c r="H96" s="198"/>
      <c r="I96" s="27"/>
      <c r="J96" s="29"/>
      <c r="K96" s="30">
        <v>225</v>
      </c>
      <c r="L96" s="35">
        <f t="shared" si="10"/>
        <v>47859.319999999992</v>
      </c>
      <c r="M96" s="125">
        <v>11651.3</v>
      </c>
      <c r="N96" s="125">
        <v>0</v>
      </c>
      <c r="O96" s="125">
        <v>36208.019999999997</v>
      </c>
      <c r="P96" s="35">
        <f t="shared" si="6"/>
        <v>50197.52</v>
      </c>
      <c r="Q96" s="140">
        <v>10000</v>
      </c>
      <c r="R96" s="65">
        <v>0</v>
      </c>
      <c r="S96" s="125">
        <v>40197.519999999997</v>
      </c>
      <c r="T96" s="35">
        <f t="shared" si="8"/>
        <v>50197.52</v>
      </c>
      <c r="U96" s="140">
        <v>10000</v>
      </c>
      <c r="V96" s="65">
        <v>0</v>
      </c>
      <c r="W96" s="125">
        <f>S96</f>
        <v>40197.519999999997</v>
      </c>
      <c r="X96" s="57"/>
      <c r="Y96" s="3"/>
      <c r="Z96" s="3"/>
      <c r="AA96" s="3"/>
      <c r="AB96" s="3"/>
      <c r="AC96" s="3"/>
      <c r="AD96" s="3"/>
      <c r="AE96" s="3"/>
    </row>
    <row r="97" spans="1:31">
      <c r="A97" s="197" t="s">
        <v>205</v>
      </c>
      <c r="B97" s="198"/>
      <c r="C97" s="198"/>
      <c r="D97" s="198"/>
      <c r="E97" s="198"/>
      <c r="F97" s="198"/>
      <c r="G97" s="198"/>
      <c r="H97" s="198"/>
      <c r="I97" s="27"/>
      <c r="J97" s="29"/>
      <c r="K97" s="30">
        <v>226</v>
      </c>
      <c r="L97" s="35">
        <f t="shared" si="10"/>
        <v>2449086.36</v>
      </c>
      <c r="M97" s="125">
        <f>1722.36+96350+176093.3</f>
        <v>274165.65999999997</v>
      </c>
      <c r="N97" s="125">
        <v>1642354.78</v>
      </c>
      <c r="O97" s="125">
        <f>532549.3+16.62</f>
        <v>532565.92000000004</v>
      </c>
      <c r="P97" s="35">
        <f t="shared" si="6"/>
        <v>729302.48</v>
      </c>
      <c r="Q97" s="140">
        <v>150000</v>
      </c>
      <c r="R97" s="65">
        <v>204500</v>
      </c>
      <c r="S97" s="125">
        <v>374802.48</v>
      </c>
      <c r="T97" s="35">
        <f t="shared" si="8"/>
        <v>767642.48</v>
      </c>
      <c r="U97" s="140">
        <v>150000</v>
      </c>
      <c r="V97" s="65">
        <v>242840</v>
      </c>
      <c r="W97" s="125">
        <v>374802.48</v>
      </c>
      <c r="X97" s="57"/>
      <c r="Y97" s="3"/>
      <c r="Z97" s="3"/>
      <c r="AA97" s="3"/>
      <c r="AB97" s="3"/>
      <c r="AC97" s="3"/>
      <c r="AD97" s="3"/>
      <c r="AE97" s="3"/>
    </row>
    <row r="98" spans="1:31">
      <c r="A98" s="197" t="s">
        <v>208</v>
      </c>
      <c r="B98" s="240"/>
      <c r="C98" s="240"/>
      <c r="D98" s="72"/>
      <c r="E98" s="72"/>
      <c r="F98" s="72"/>
      <c r="G98" s="72"/>
      <c r="H98" s="72"/>
      <c r="I98" s="27"/>
      <c r="J98" s="29"/>
      <c r="K98" s="30">
        <v>310</v>
      </c>
      <c r="L98" s="35">
        <f t="shared" si="10"/>
        <v>3616774</v>
      </c>
      <c r="M98" s="140"/>
      <c r="N98" s="125">
        <v>3504430</v>
      </c>
      <c r="O98" s="125">
        <v>112344</v>
      </c>
      <c r="P98" s="35">
        <f t="shared" si="6"/>
        <v>0</v>
      </c>
      <c r="Q98" s="140"/>
      <c r="R98" s="65">
        <v>0</v>
      </c>
      <c r="S98" s="125">
        <v>0</v>
      </c>
      <c r="T98" s="35">
        <f t="shared" si="8"/>
        <v>0</v>
      </c>
      <c r="U98" s="140"/>
      <c r="V98" s="65">
        <v>0</v>
      </c>
      <c r="W98" s="125">
        <v>0</v>
      </c>
      <c r="X98" s="57"/>
      <c r="Y98" s="3"/>
      <c r="Z98" s="3"/>
      <c r="AA98" s="3"/>
      <c r="AB98" s="3"/>
      <c r="AC98" s="3"/>
      <c r="AD98" s="3"/>
      <c r="AE98" s="3"/>
    </row>
    <row r="99" spans="1:31">
      <c r="A99" s="194" t="s">
        <v>206</v>
      </c>
      <c r="B99" s="195"/>
      <c r="C99" s="195"/>
      <c r="D99" s="195"/>
      <c r="E99" s="195"/>
      <c r="F99" s="195"/>
      <c r="G99" s="195"/>
      <c r="H99" s="196"/>
      <c r="I99" s="31"/>
      <c r="J99" s="32"/>
      <c r="K99" s="26">
        <v>340</v>
      </c>
      <c r="L99" s="35">
        <f t="shared" si="10"/>
        <v>295571.46999999997</v>
      </c>
      <c r="M99" s="94">
        <f>8814.78+11385.5</f>
        <v>20200.28</v>
      </c>
      <c r="N99" s="123">
        <f>52100+56185.22</f>
        <v>108285.22</v>
      </c>
      <c r="O99" s="123">
        <f>163685.97+3400</f>
        <v>167085.97</v>
      </c>
      <c r="P99" s="35">
        <f t="shared" si="6"/>
        <v>261320</v>
      </c>
      <c r="Q99" s="94">
        <v>32400</v>
      </c>
      <c r="R99" s="63">
        <v>0</v>
      </c>
      <c r="S99" s="123">
        <v>228920</v>
      </c>
      <c r="T99" s="35">
        <f t="shared" si="8"/>
        <v>261320</v>
      </c>
      <c r="U99" s="94">
        <v>32400</v>
      </c>
      <c r="V99" s="63">
        <v>0</v>
      </c>
      <c r="W99" s="123">
        <v>228920</v>
      </c>
      <c r="X99" s="58"/>
      <c r="Y99" s="3"/>
      <c r="Z99" s="3"/>
      <c r="AA99" s="3"/>
      <c r="AB99" s="3"/>
      <c r="AC99" s="3"/>
      <c r="AD99" s="3"/>
      <c r="AE99" s="3"/>
    </row>
    <row r="100" spans="1:31" ht="46.5" customHeight="1">
      <c r="A100" s="159" t="s">
        <v>301</v>
      </c>
      <c r="B100" s="186"/>
      <c r="C100" s="186"/>
      <c r="D100" s="186"/>
      <c r="E100" s="186"/>
      <c r="F100" s="186"/>
      <c r="G100" s="186"/>
      <c r="H100" s="187"/>
      <c r="I100" s="11" t="s">
        <v>152</v>
      </c>
      <c r="J100" s="12" t="s">
        <v>300</v>
      </c>
      <c r="K100" s="15"/>
      <c r="L100" s="35">
        <f t="shared" si="10"/>
        <v>0</v>
      </c>
      <c r="M100" s="70"/>
      <c r="N100" s="70"/>
      <c r="O100" s="71"/>
      <c r="P100" s="35">
        <f t="shared" si="6"/>
        <v>0</v>
      </c>
      <c r="Q100" s="70"/>
      <c r="R100" s="64"/>
      <c r="S100" s="71"/>
      <c r="T100" s="35">
        <f t="shared" si="8"/>
        <v>0</v>
      </c>
      <c r="U100" s="70"/>
      <c r="V100" s="64"/>
      <c r="W100" s="71"/>
      <c r="X100" s="54"/>
      <c r="Y100" s="3"/>
      <c r="Z100" s="3"/>
      <c r="AA100" s="3"/>
      <c r="AB100" s="3"/>
      <c r="AC100" s="3"/>
      <c r="AD100" s="3"/>
      <c r="AE100" s="3"/>
    </row>
    <row r="101" spans="1:31" ht="16.5" customHeight="1">
      <c r="A101" s="159" t="s">
        <v>303</v>
      </c>
      <c r="B101" s="186"/>
      <c r="C101" s="186"/>
      <c r="D101" s="186"/>
      <c r="E101" s="186"/>
      <c r="F101" s="186"/>
      <c r="G101" s="186"/>
      <c r="H101" s="187"/>
      <c r="I101" s="11" t="s">
        <v>302</v>
      </c>
      <c r="J101" s="12" t="s">
        <v>304</v>
      </c>
      <c r="K101" s="15">
        <v>223</v>
      </c>
      <c r="L101" s="35">
        <f t="shared" si="10"/>
        <v>4284870.8099999996</v>
      </c>
      <c r="M101" s="70">
        <v>4284870.8099999996</v>
      </c>
      <c r="N101" s="70">
        <v>0</v>
      </c>
      <c r="O101" s="71">
        <v>0</v>
      </c>
      <c r="P101" s="35">
        <f t="shared" si="6"/>
        <v>4285000</v>
      </c>
      <c r="Q101" s="70">
        <f>4200000+40000+45000</f>
        <v>4285000</v>
      </c>
      <c r="R101" s="64">
        <v>0</v>
      </c>
      <c r="S101" s="71">
        <v>0</v>
      </c>
      <c r="T101" s="35">
        <f t="shared" si="8"/>
        <v>4285000</v>
      </c>
      <c r="U101" s="70">
        <f>4200000+40000+45000</f>
        <v>4285000</v>
      </c>
      <c r="V101" s="64">
        <v>0</v>
      </c>
      <c r="W101" s="71">
        <v>0</v>
      </c>
      <c r="X101" s="54"/>
      <c r="Y101" s="3"/>
      <c r="Z101" s="3"/>
      <c r="AA101" s="3"/>
      <c r="AB101" s="3"/>
      <c r="AC101" s="3"/>
      <c r="AD101" s="3"/>
      <c r="AE101" s="3"/>
    </row>
    <row r="102" spans="1:31" ht="31.5" customHeight="1">
      <c r="A102" s="159" t="s">
        <v>151</v>
      </c>
      <c r="B102" s="186"/>
      <c r="C102" s="186"/>
      <c r="D102" s="186"/>
      <c r="E102" s="186"/>
      <c r="F102" s="186"/>
      <c r="G102" s="186"/>
      <c r="H102" s="187"/>
      <c r="I102" s="11" t="s">
        <v>305</v>
      </c>
      <c r="J102" s="12" t="s">
        <v>153</v>
      </c>
      <c r="K102" s="15"/>
      <c r="L102" s="35">
        <f t="shared" si="10"/>
        <v>0</v>
      </c>
      <c r="M102" s="70"/>
      <c r="N102" s="70"/>
      <c r="O102" s="71"/>
      <c r="P102" s="35">
        <f t="shared" si="6"/>
        <v>0</v>
      </c>
      <c r="Q102" s="70"/>
      <c r="R102" s="64"/>
      <c r="S102" s="71"/>
      <c r="T102" s="35">
        <f t="shared" si="8"/>
        <v>0</v>
      </c>
      <c r="U102" s="70"/>
      <c r="V102" s="64"/>
      <c r="W102" s="71"/>
      <c r="X102" s="54"/>
      <c r="Y102" s="3"/>
      <c r="Z102" s="3"/>
      <c r="AA102" s="3"/>
      <c r="AB102" s="3"/>
      <c r="AC102" s="3"/>
      <c r="AD102" s="3"/>
      <c r="AE102" s="3"/>
    </row>
    <row r="103" spans="1:31" ht="44.25" customHeight="1">
      <c r="A103" s="159" t="s">
        <v>307</v>
      </c>
      <c r="B103" s="160"/>
      <c r="C103" s="160"/>
      <c r="D103" s="88"/>
      <c r="E103" s="88"/>
      <c r="F103" s="88"/>
      <c r="G103" s="88"/>
      <c r="H103" s="88"/>
      <c r="I103" s="11" t="s">
        <v>306</v>
      </c>
      <c r="J103" s="12" t="s">
        <v>154</v>
      </c>
      <c r="K103" s="15"/>
      <c r="L103" s="35"/>
      <c r="M103" s="70"/>
      <c r="N103" s="70"/>
      <c r="O103" s="71"/>
      <c r="P103" s="35"/>
      <c r="Q103" s="70"/>
      <c r="R103" s="64"/>
      <c r="S103" s="71"/>
      <c r="T103" s="35"/>
      <c r="U103" s="70"/>
      <c r="V103" s="64"/>
      <c r="W103" s="71"/>
      <c r="X103" s="54"/>
      <c r="Y103" s="3"/>
      <c r="Z103" s="3"/>
      <c r="AA103" s="3"/>
      <c r="AB103" s="3"/>
      <c r="AC103" s="3"/>
      <c r="AD103" s="3"/>
      <c r="AE103" s="3"/>
    </row>
    <row r="104" spans="1:31" ht="44.25" customHeight="1">
      <c r="A104" s="159" t="s">
        <v>155</v>
      </c>
      <c r="B104" s="161"/>
      <c r="C104" s="161"/>
      <c r="D104" s="88"/>
      <c r="E104" s="88"/>
      <c r="F104" s="88"/>
      <c r="G104" s="88"/>
      <c r="H104" s="88"/>
      <c r="I104" s="11" t="s">
        <v>308</v>
      </c>
      <c r="J104" s="12" t="s">
        <v>156</v>
      </c>
      <c r="K104" s="15"/>
      <c r="L104" s="35"/>
      <c r="M104" s="70"/>
      <c r="N104" s="70"/>
      <c r="O104" s="71"/>
      <c r="P104" s="35"/>
      <c r="Q104" s="70"/>
      <c r="R104" s="64"/>
      <c r="S104" s="71"/>
      <c r="T104" s="35"/>
      <c r="U104" s="70"/>
      <c r="V104" s="64"/>
      <c r="W104" s="71"/>
      <c r="X104" s="54"/>
      <c r="Y104" s="3"/>
      <c r="Z104" s="3"/>
      <c r="AA104" s="3"/>
      <c r="AB104" s="3"/>
      <c r="AC104" s="3"/>
      <c r="AD104" s="3"/>
      <c r="AE104" s="3"/>
    </row>
    <row r="105" spans="1:31">
      <c r="A105" s="192" t="s">
        <v>157</v>
      </c>
      <c r="B105" s="193"/>
      <c r="C105" s="193"/>
      <c r="D105" s="193"/>
      <c r="E105" s="193"/>
      <c r="F105" s="193"/>
      <c r="G105" s="193"/>
      <c r="H105" s="193"/>
      <c r="I105" s="13" t="s">
        <v>158</v>
      </c>
      <c r="J105" s="14" t="s">
        <v>159</v>
      </c>
      <c r="K105" s="15"/>
      <c r="L105" s="35">
        <f t="shared" si="10"/>
        <v>0</v>
      </c>
      <c r="M105" s="70"/>
      <c r="N105" s="70"/>
      <c r="O105" s="71"/>
      <c r="P105" s="35">
        <f t="shared" si="6"/>
        <v>0</v>
      </c>
      <c r="Q105" s="70"/>
      <c r="R105" s="64"/>
      <c r="S105" s="71"/>
      <c r="T105" s="35">
        <f t="shared" si="8"/>
        <v>0</v>
      </c>
      <c r="U105" s="70"/>
      <c r="V105" s="64"/>
      <c r="W105" s="71"/>
      <c r="X105" s="51" t="s">
        <v>31</v>
      </c>
      <c r="Y105" s="3"/>
      <c r="Z105" s="3"/>
      <c r="AA105" s="3"/>
      <c r="AB105" s="3"/>
      <c r="AC105" s="3"/>
      <c r="AD105" s="3"/>
      <c r="AE105" s="3"/>
    </row>
    <row r="106" spans="1:31" ht="24" customHeight="1">
      <c r="A106" s="159" t="s">
        <v>160</v>
      </c>
      <c r="B106" s="186"/>
      <c r="C106" s="186"/>
      <c r="D106" s="186"/>
      <c r="E106" s="186"/>
      <c r="F106" s="186"/>
      <c r="G106" s="186"/>
      <c r="H106" s="186"/>
      <c r="I106" s="11" t="s">
        <v>161</v>
      </c>
      <c r="J106" s="12"/>
      <c r="K106" s="15"/>
      <c r="L106" s="35">
        <f t="shared" si="10"/>
        <v>0</v>
      </c>
      <c r="M106" s="70"/>
      <c r="N106" s="70"/>
      <c r="O106" s="71"/>
      <c r="P106" s="35">
        <f t="shared" si="6"/>
        <v>0</v>
      </c>
      <c r="Q106" s="70"/>
      <c r="R106" s="64"/>
      <c r="S106" s="71"/>
      <c r="T106" s="35">
        <f t="shared" si="8"/>
        <v>0</v>
      </c>
      <c r="U106" s="70"/>
      <c r="V106" s="64"/>
      <c r="W106" s="71"/>
      <c r="X106" s="51" t="s">
        <v>31</v>
      </c>
      <c r="Y106" s="3"/>
      <c r="Z106" s="3"/>
      <c r="AA106" s="3"/>
      <c r="AB106" s="3"/>
      <c r="AC106" s="3"/>
      <c r="AD106" s="3"/>
      <c r="AE106" s="3"/>
    </row>
    <row r="107" spans="1:31" ht="15" customHeight="1">
      <c r="A107" s="159" t="s">
        <v>162</v>
      </c>
      <c r="B107" s="186"/>
      <c r="C107" s="186"/>
      <c r="D107" s="186"/>
      <c r="E107" s="186"/>
      <c r="F107" s="186"/>
      <c r="G107" s="186"/>
      <c r="H107" s="186"/>
      <c r="I107" s="11" t="s">
        <v>163</v>
      </c>
      <c r="J107" s="12"/>
      <c r="K107" s="15"/>
      <c r="L107" s="35">
        <f t="shared" si="10"/>
        <v>0</v>
      </c>
      <c r="M107" s="70"/>
      <c r="N107" s="70"/>
      <c r="O107" s="71"/>
      <c r="P107" s="35">
        <f t="shared" si="6"/>
        <v>0</v>
      </c>
      <c r="Q107" s="70"/>
      <c r="R107" s="64"/>
      <c r="S107" s="71"/>
      <c r="T107" s="35">
        <f t="shared" si="8"/>
        <v>0</v>
      </c>
      <c r="U107" s="70"/>
      <c r="V107" s="64"/>
      <c r="W107" s="71"/>
      <c r="X107" s="51" t="s">
        <v>31</v>
      </c>
      <c r="Y107" s="3"/>
      <c r="Z107" s="3"/>
      <c r="AA107" s="3"/>
      <c r="AB107" s="3"/>
      <c r="AC107" s="3"/>
      <c r="AD107" s="3"/>
      <c r="AE107" s="3"/>
    </row>
    <row r="108" spans="1:31" ht="19.5" customHeight="1">
      <c r="A108" s="159" t="s">
        <v>164</v>
      </c>
      <c r="B108" s="186"/>
      <c r="C108" s="186"/>
      <c r="D108" s="186"/>
      <c r="E108" s="186"/>
      <c r="F108" s="186"/>
      <c r="G108" s="186"/>
      <c r="H108" s="186"/>
      <c r="I108" s="11" t="s">
        <v>165</v>
      </c>
      <c r="J108" s="12"/>
      <c r="K108" s="15"/>
      <c r="L108" s="35">
        <f t="shared" si="10"/>
        <v>0</v>
      </c>
      <c r="M108" s="70"/>
      <c r="N108" s="70"/>
      <c r="O108" s="71"/>
      <c r="P108" s="35">
        <f t="shared" si="6"/>
        <v>0</v>
      </c>
      <c r="Q108" s="70"/>
      <c r="R108" s="64"/>
      <c r="S108" s="71"/>
      <c r="T108" s="35">
        <f t="shared" si="8"/>
        <v>0</v>
      </c>
      <c r="U108" s="70"/>
      <c r="V108" s="64"/>
      <c r="W108" s="71"/>
      <c r="X108" s="51" t="s">
        <v>31</v>
      </c>
      <c r="Y108" s="3"/>
      <c r="Z108" s="3"/>
      <c r="AA108" s="3"/>
      <c r="AB108" s="3"/>
      <c r="AC108" s="3"/>
      <c r="AD108" s="3"/>
      <c r="AE108" s="3"/>
    </row>
    <row r="109" spans="1:31">
      <c r="A109" s="192" t="s">
        <v>166</v>
      </c>
      <c r="B109" s="193"/>
      <c r="C109" s="193"/>
      <c r="D109" s="193"/>
      <c r="E109" s="193"/>
      <c r="F109" s="193"/>
      <c r="G109" s="193"/>
      <c r="H109" s="193"/>
      <c r="I109" s="13" t="s">
        <v>167</v>
      </c>
      <c r="J109" s="14" t="s">
        <v>31</v>
      </c>
      <c r="K109" s="15"/>
      <c r="L109" s="35">
        <f t="shared" si="10"/>
        <v>0</v>
      </c>
      <c r="M109" s="70"/>
      <c r="N109" s="70"/>
      <c r="O109" s="71"/>
      <c r="P109" s="35">
        <f t="shared" si="6"/>
        <v>0</v>
      </c>
      <c r="Q109" s="70"/>
      <c r="R109" s="64"/>
      <c r="S109" s="71"/>
      <c r="T109" s="35">
        <f t="shared" si="8"/>
        <v>0</v>
      </c>
      <c r="U109" s="70"/>
      <c r="V109" s="64"/>
      <c r="W109" s="71"/>
      <c r="X109" s="51" t="s">
        <v>31</v>
      </c>
      <c r="Y109" s="3"/>
      <c r="Z109" s="3"/>
      <c r="AA109" s="3"/>
      <c r="AB109" s="3"/>
      <c r="AC109" s="3"/>
      <c r="AD109" s="3"/>
      <c r="AE109" s="3"/>
    </row>
    <row r="110" spans="1:31" ht="23.25" customHeight="1">
      <c r="A110" s="159" t="s">
        <v>168</v>
      </c>
      <c r="B110" s="186"/>
      <c r="C110" s="186"/>
      <c r="D110" s="186"/>
      <c r="E110" s="186"/>
      <c r="F110" s="186"/>
      <c r="G110" s="186"/>
      <c r="H110" s="186"/>
      <c r="I110" s="11" t="s">
        <v>169</v>
      </c>
      <c r="J110" s="12" t="s">
        <v>170</v>
      </c>
      <c r="K110" s="15"/>
      <c r="L110" s="35">
        <f t="shared" si="10"/>
        <v>0</v>
      </c>
      <c r="M110" s="70"/>
      <c r="N110" s="70"/>
      <c r="O110" s="71"/>
      <c r="P110" s="35">
        <f t="shared" si="6"/>
        <v>0</v>
      </c>
      <c r="Q110" s="70"/>
      <c r="R110" s="64"/>
      <c r="S110" s="71"/>
      <c r="T110" s="35">
        <f t="shared" si="8"/>
        <v>0</v>
      </c>
      <c r="U110" s="70"/>
      <c r="V110" s="64"/>
      <c r="W110" s="71"/>
      <c r="X110" s="51" t="s">
        <v>31</v>
      </c>
      <c r="Y110" s="3"/>
      <c r="Z110" s="3"/>
      <c r="AA110" s="3"/>
      <c r="AB110" s="3"/>
      <c r="AC110" s="3"/>
      <c r="AD110" s="3"/>
      <c r="AE110" s="3"/>
    </row>
    <row r="111" spans="1:31" ht="15.75" thickBot="1">
      <c r="A111" s="190"/>
      <c r="B111" s="191"/>
      <c r="C111" s="191"/>
      <c r="D111" s="191"/>
      <c r="E111" s="191"/>
      <c r="F111" s="191"/>
      <c r="G111" s="191"/>
      <c r="H111" s="191"/>
      <c r="I111" s="23"/>
      <c r="J111" s="24"/>
      <c r="K111" s="25"/>
      <c r="L111" s="90"/>
      <c r="M111" s="124"/>
      <c r="N111" s="124"/>
      <c r="O111" s="148"/>
      <c r="P111" s="90"/>
      <c r="Q111" s="124"/>
      <c r="R111" s="129"/>
      <c r="S111" s="148"/>
      <c r="T111" s="90"/>
      <c r="U111" s="124"/>
      <c r="V111" s="129"/>
      <c r="W111" s="148"/>
      <c r="X111" s="59"/>
      <c r="Y111" s="3"/>
      <c r="Z111" s="3"/>
      <c r="AA111" s="3"/>
      <c r="AB111" s="3"/>
      <c r="AC111" s="3"/>
      <c r="AD111" s="3"/>
      <c r="AE111" s="3"/>
    </row>
    <row r="112" spans="1:31" ht="13.5" customHeight="1">
      <c r="A112" s="39" t="s">
        <v>171</v>
      </c>
      <c r="B112" s="2"/>
      <c r="C112" s="2"/>
      <c r="D112" s="2"/>
      <c r="E112" s="2"/>
      <c r="F112" s="2"/>
      <c r="G112" s="2"/>
      <c r="H112" s="2"/>
      <c r="I112" s="2"/>
      <c r="J112" s="2"/>
      <c r="K112" s="2"/>
      <c r="L112" s="2"/>
      <c r="M112" s="115"/>
      <c r="N112" s="115"/>
      <c r="O112" s="115"/>
      <c r="P112" s="2"/>
      <c r="Q112" s="115"/>
      <c r="R112" s="2"/>
      <c r="S112" s="115"/>
      <c r="T112" s="2"/>
      <c r="U112" s="115"/>
      <c r="V112" s="2"/>
      <c r="W112" s="115"/>
      <c r="X112" s="2"/>
      <c r="Y112" s="2"/>
      <c r="Z112" s="2"/>
      <c r="AA112" s="1"/>
      <c r="AB112" s="1"/>
      <c r="AC112" s="1"/>
      <c r="AD112" s="1"/>
      <c r="AE112" s="1"/>
    </row>
    <row r="113" spans="1:31" ht="12.75" customHeight="1">
      <c r="A113" s="39" t="s">
        <v>172</v>
      </c>
      <c r="B113" s="2"/>
      <c r="C113" s="2"/>
      <c r="D113" s="2"/>
      <c r="E113" s="2"/>
      <c r="F113" s="2"/>
      <c r="G113" s="2"/>
      <c r="H113" s="2"/>
      <c r="I113" s="2"/>
      <c r="J113" s="2"/>
      <c r="K113" s="2"/>
      <c r="L113" s="2"/>
      <c r="M113" s="115"/>
      <c r="N113" s="115"/>
      <c r="O113" s="115"/>
      <c r="P113" s="2"/>
      <c r="Q113" s="115"/>
      <c r="R113" s="2"/>
      <c r="S113" s="115"/>
      <c r="T113" s="2"/>
      <c r="U113" s="115"/>
      <c r="V113" s="2"/>
      <c r="W113" s="115"/>
      <c r="X113" s="2"/>
      <c r="Y113" s="2"/>
      <c r="Z113" s="2"/>
      <c r="AA113" s="1"/>
      <c r="AB113" s="1"/>
      <c r="AC113" s="1"/>
      <c r="AD113" s="1"/>
      <c r="AE113" s="1"/>
    </row>
    <row r="114" spans="1:31" ht="12" customHeight="1">
      <c r="A114" s="39" t="s">
        <v>173</v>
      </c>
      <c r="B114" s="2"/>
      <c r="C114" s="2"/>
      <c r="D114" s="2"/>
      <c r="E114" s="2"/>
      <c r="F114" s="2"/>
      <c r="G114" s="2"/>
      <c r="H114" s="2"/>
      <c r="I114" s="2"/>
      <c r="J114" s="2"/>
      <c r="K114" s="2"/>
      <c r="L114" s="2"/>
      <c r="M114" s="115"/>
      <c r="N114" s="115"/>
      <c r="O114" s="115"/>
      <c r="P114" s="2"/>
      <c r="Q114" s="115"/>
      <c r="R114" s="2"/>
      <c r="S114" s="115"/>
      <c r="T114" s="2"/>
      <c r="U114" s="115"/>
      <c r="V114" s="2"/>
      <c r="W114" s="115"/>
      <c r="X114" s="2"/>
      <c r="Y114" s="2"/>
      <c r="Z114" s="2"/>
      <c r="AA114" s="1"/>
      <c r="AB114" s="1"/>
      <c r="AC114" s="1"/>
      <c r="AD114" s="1"/>
      <c r="AE114" s="1"/>
    </row>
    <row r="115" spans="1:31" ht="12.75" customHeight="1">
      <c r="A115" s="39" t="s">
        <v>174</v>
      </c>
      <c r="B115" s="2"/>
      <c r="C115" s="2"/>
      <c r="D115" s="2"/>
      <c r="E115" s="2"/>
      <c r="F115" s="2"/>
      <c r="G115" s="2"/>
      <c r="H115" s="2"/>
      <c r="I115" s="2"/>
      <c r="J115" s="2"/>
      <c r="K115" s="2"/>
      <c r="L115" s="2"/>
      <c r="M115" s="115"/>
      <c r="N115" s="115"/>
      <c r="O115" s="115"/>
      <c r="P115" s="2"/>
      <c r="Q115" s="115"/>
      <c r="R115" s="2"/>
      <c r="S115" s="115"/>
      <c r="T115" s="2"/>
      <c r="U115" s="115"/>
      <c r="V115" s="2"/>
      <c r="W115" s="115"/>
      <c r="X115" s="2"/>
      <c r="Y115" s="2"/>
      <c r="Z115" s="2"/>
      <c r="AA115" s="1"/>
      <c r="AB115" s="1"/>
      <c r="AC115" s="1"/>
      <c r="AD115" s="1"/>
      <c r="AE115" s="1"/>
    </row>
    <row r="116" spans="1:31" ht="12" customHeight="1">
      <c r="A116" s="39" t="s">
        <v>175</v>
      </c>
      <c r="B116" s="2"/>
      <c r="C116" s="2"/>
      <c r="D116" s="2"/>
      <c r="E116" s="2"/>
      <c r="F116" s="2"/>
      <c r="G116" s="2"/>
      <c r="H116" s="2"/>
      <c r="I116" s="2"/>
      <c r="J116" s="2"/>
      <c r="K116" s="2"/>
      <c r="L116" s="2"/>
      <c r="M116" s="115"/>
      <c r="N116" s="115"/>
      <c r="O116" s="115"/>
      <c r="P116" s="2"/>
      <c r="Q116" s="115"/>
      <c r="R116" s="2"/>
      <c r="S116" s="115"/>
      <c r="T116" s="2"/>
      <c r="U116" s="115"/>
      <c r="V116" s="2"/>
      <c r="W116" s="115"/>
      <c r="X116" s="2"/>
      <c r="Y116" s="2"/>
      <c r="Z116" s="2"/>
      <c r="AA116" s="1"/>
      <c r="AB116" s="1"/>
      <c r="AC116" s="1"/>
      <c r="AD116" s="1"/>
      <c r="AE116" s="1"/>
    </row>
    <row r="117" spans="1:31" ht="12" customHeight="1">
      <c r="A117" s="39" t="s">
        <v>176</v>
      </c>
      <c r="B117" s="2"/>
      <c r="C117" s="2"/>
      <c r="D117" s="2"/>
      <c r="E117" s="2"/>
      <c r="F117" s="2"/>
      <c r="G117" s="2"/>
      <c r="H117" s="2"/>
      <c r="I117" s="2"/>
      <c r="J117" s="2"/>
      <c r="K117" s="2"/>
      <c r="L117" s="2"/>
      <c r="M117" s="115"/>
      <c r="N117" s="115"/>
      <c r="O117" s="115"/>
      <c r="P117" s="2"/>
      <c r="Q117" s="115"/>
      <c r="R117" s="2"/>
      <c r="S117" s="115"/>
      <c r="T117" s="2"/>
      <c r="U117" s="115"/>
      <c r="V117" s="2"/>
      <c r="W117" s="115"/>
      <c r="X117" s="2"/>
      <c r="Y117" s="2"/>
      <c r="Z117" s="2"/>
      <c r="AA117" s="1"/>
      <c r="AB117" s="1"/>
      <c r="AC117" s="1"/>
      <c r="AD117" s="1"/>
      <c r="AE117" s="1"/>
    </row>
    <row r="118" spans="1:31" ht="17.25" customHeight="1">
      <c r="A118" s="188" t="s">
        <v>177</v>
      </c>
      <c r="B118" s="188"/>
      <c r="C118" s="188"/>
      <c r="D118" s="188"/>
      <c r="E118" s="188"/>
      <c r="F118" s="188"/>
      <c r="G118" s="188"/>
      <c r="H118" s="188"/>
      <c r="I118" s="188"/>
      <c r="J118" s="188"/>
      <c r="K118" s="188"/>
      <c r="L118" s="188"/>
      <c r="M118" s="188"/>
      <c r="N118" s="188"/>
      <c r="O118" s="188"/>
      <c r="P118" s="188"/>
      <c r="Q118" s="188"/>
      <c r="R118" s="188"/>
      <c r="S118" s="188"/>
      <c r="T118" s="188"/>
      <c r="U118" s="188"/>
      <c r="V118" s="188"/>
      <c r="W118" s="188"/>
      <c r="X118" s="188"/>
      <c r="Y118" s="2"/>
      <c r="Z118" s="2"/>
      <c r="AA118" s="1"/>
      <c r="AB118" s="1"/>
      <c r="AC118" s="1"/>
      <c r="AD118" s="1"/>
      <c r="AE118" s="1"/>
    </row>
    <row r="119" spans="1:31" ht="12.75" customHeight="1">
      <c r="A119" s="39" t="s">
        <v>178</v>
      </c>
      <c r="B119" s="2"/>
      <c r="C119" s="2"/>
      <c r="D119" s="2"/>
      <c r="E119" s="2"/>
      <c r="F119" s="2"/>
      <c r="G119" s="2"/>
      <c r="H119" s="2"/>
      <c r="I119" s="2"/>
      <c r="J119" s="2"/>
      <c r="K119" s="2"/>
      <c r="L119" s="2"/>
      <c r="M119" s="115"/>
      <c r="N119" s="115"/>
      <c r="O119" s="115"/>
      <c r="P119" s="2"/>
      <c r="Q119" s="115"/>
      <c r="R119" s="2"/>
      <c r="S119" s="115"/>
      <c r="T119" s="2"/>
      <c r="U119" s="115"/>
      <c r="V119" s="2"/>
      <c r="W119" s="115"/>
      <c r="X119" s="2"/>
      <c r="Y119" s="2"/>
      <c r="Z119" s="2"/>
      <c r="AA119" s="1"/>
      <c r="AB119" s="1"/>
      <c r="AC119" s="1"/>
      <c r="AD119" s="1"/>
      <c r="AE119" s="1"/>
    </row>
    <row r="120" spans="1:31" ht="21" customHeight="1">
      <c r="A120" s="188" t="s">
        <v>179</v>
      </c>
      <c r="B120" s="188"/>
      <c r="C120" s="188"/>
      <c r="D120" s="188"/>
      <c r="E120" s="188"/>
      <c r="F120" s="188"/>
      <c r="G120" s="188"/>
      <c r="H120" s="188"/>
      <c r="I120" s="188"/>
      <c r="J120" s="188"/>
      <c r="K120" s="188"/>
      <c r="L120" s="188"/>
      <c r="M120" s="188"/>
      <c r="N120" s="188"/>
      <c r="O120" s="188"/>
      <c r="P120" s="188"/>
      <c r="Q120" s="188"/>
      <c r="R120" s="188"/>
      <c r="S120" s="188"/>
      <c r="T120" s="188"/>
      <c r="U120" s="188"/>
      <c r="V120" s="188"/>
      <c r="W120" s="188"/>
      <c r="X120" s="188"/>
      <c r="Y120" s="2"/>
      <c r="Z120" s="2"/>
      <c r="AA120" s="1"/>
      <c r="AB120" s="1"/>
      <c r="AC120" s="1"/>
      <c r="AD120" s="1"/>
      <c r="AE120" s="1"/>
    </row>
    <row r="121" spans="1:31" ht="21" customHeight="1">
      <c r="A121" s="188" t="s">
        <v>180</v>
      </c>
      <c r="B121" s="188"/>
      <c r="C121" s="188"/>
      <c r="D121" s="188"/>
      <c r="E121" s="188"/>
      <c r="F121" s="188"/>
      <c r="G121" s="188"/>
      <c r="H121" s="188"/>
      <c r="I121" s="188"/>
      <c r="J121" s="188"/>
      <c r="K121" s="188"/>
      <c r="L121" s="188"/>
      <c r="M121" s="188"/>
      <c r="N121" s="188"/>
      <c r="O121" s="188"/>
      <c r="P121" s="188"/>
      <c r="Q121" s="188"/>
      <c r="R121" s="188"/>
      <c r="S121" s="188"/>
      <c r="T121" s="188"/>
      <c r="U121" s="188"/>
      <c r="V121" s="188"/>
      <c r="W121" s="188"/>
      <c r="X121" s="188"/>
      <c r="Y121" s="2"/>
      <c r="Z121" s="2"/>
      <c r="AA121" s="1"/>
      <c r="AB121" s="1"/>
      <c r="AC121" s="1"/>
      <c r="AD121" s="1"/>
      <c r="AE121" s="1"/>
    </row>
    <row r="122" spans="1:31" ht="21" customHeight="1">
      <c r="A122" s="188" t="s">
        <v>181</v>
      </c>
      <c r="B122" s="188"/>
      <c r="C122" s="188"/>
      <c r="D122" s="188"/>
      <c r="E122" s="188"/>
      <c r="F122" s="188"/>
      <c r="G122" s="188"/>
      <c r="H122" s="188"/>
      <c r="I122" s="188"/>
      <c r="J122" s="188"/>
      <c r="K122" s="188"/>
      <c r="L122" s="188"/>
      <c r="M122" s="188"/>
      <c r="N122" s="188"/>
      <c r="O122" s="188"/>
      <c r="P122" s="188"/>
      <c r="Q122" s="188"/>
      <c r="R122" s="188"/>
      <c r="S122" s="188"/>
      <c r="T122" s="188"/>
      <c r="U122" s="188"/>
      <c r="V122" s="188"/>
      <c r="W122" s="188"/>
      <c r="X122" s="188"/>
      <c r="Y122" s="2"/>
      <c r="Z122" s="2"/>
      <c r="AA122" s="1"/>
      <c r="AB122" s="1"/>
      <c r="AC122" s="1"/>
      <c r="AD122" s="1"/>
      <c r="AE122" s="1"/>
    </row>
    <row r="123" spans="1:31" ht="12" customHeight="1">
      <c r="A123" s="39" t="s">
        <v>182</v>
      </c>
      <c r="B123" s="2"/>
      <c r="C123" s="2"/>
      <c r="D123" s="2"/>
      <c r="E123" s="2"/>
      <c r="F123" s="2"/>
      <c r="G123" s="2"/>
      <c r="H123" s="2"/>
      <c r="I123" s="2"/>
      <c r="J123" s="2"/>
      <c r="K123" s="2"/>
      <c r="L123" s="2"/>
      <c r="M123" s="115"/>
      <c r="N123" s="115"/>
      <c r="O123" s="115"/>
      <c r="P123" s="2"/>
      <c r="Q123" s="115"/>
      <c r="R123" s="2"/>
      <c r="S123" s="115"/>
      <c r="T123" s="2"/>
      <c r="U123" s="115"/>
      <c r="V123" s="2"/>
      <c r="W123" s="115"/>
      <c r="X123" s="2"/>
      <c r="Y123" s="2"/>
      <c r="Z123" s="2"/>
      <c r="AA123" s="1"/>
      <c r="AB123" s="1"/>
      <c r="AC123" s="1"/>
      <c r="AD123" s="1"/>
      <c r="AE123" s="1"/>
    </row>
    <row r="124" spans="1:31" ht="11.25" customHeight="1">
      <c r="A124" s="39" t="s">
        <v>183</v>
      </c>
      <c r="B124" s="2"/>
      <c r="C124" s="2"/>
      <c r="D124" s="2"/>
      <c r="E124" s="2"/>
      <c r="F124" s="2"/>
      <c r="G124" s="2"/>
      <c r="H124" s="2"/>
      <c r="I124" s="2"/>
      <c r="J124" s="2"/>
      <c r="K124" s="2"/>
      <c r="L124" s="2"/>
      <c r="M124" s="115"/>
      <c r="N124" s="115"/>
      <c r="O124" s="115"/>
      <c r="P124" s="2"/>
      <c r="Q124" s="115"/>
      <c r="R124" s="2"/>
      <c r="S124" s="115"/>
      <c r="T124" s="2"/>
      <c r="U124" s="115"/>
      <c r="V124" s="2"/>
      <c r="W124" s="115"/>
      <c r="X124" s="2"/>
      <c r="Y124" s="2"/>
      <c r="Z124" s="2"/>
      <c r="AA124" s="1"/>
      <c r="AB124" s="1"/>
      <c r="AC124" s="1"/>
      <c r="AD124" s="1"/>
      <c r="AE124" s="1"/>
    </row>
    <row r="125" spans="1:31" ht="21" customHeight="1">
      <c r="A125" s="188" t="s">
        <v>184</v>
      </c>
      <c r="B125" s="188"/>
      <c r="C125" s="188"/>
      <c r="D125" s="188"/>
      <c r="E125" s="188"/>
      <c r="F125" s="188"/>
      <c r="G125" s="188"/>
      <c r="H125" s="188"/>
      <c r="I125" s="188"/>
      <c r="J125" s="188"/>
      <c r="K125" s="188"/>
      <c r="L125" s="188"/>
      <c r="M125" s="188"/>
      <c r="N125" s="188"/>
      <c r="O125" s="188"/>
      <c r="P125" s="188"/>
      <c r="Q125" s="188"/>
      <c r="R125" s="188"/>
      <c r="S125" s="188"/>
      <c r="T125" s="188"/>
      <c r="U125" s="188"/>
      <c r="V125" s="188"/>
      <c r="W125" s="188"/>
      <c r="X125" s="188"/>
      <c r="Y125" s="2"/>
      <c r="Z125" s="2"/>
      <c r="AA125" s="1"/>
      <c r="AB125" s="1"/>
      <c r="AC125" s="1"/>
      <c r="AD125" s="1"/>
      <c r="AE125" s="1"/>
    </row>
    <row r="126" spans="1:31">
      <c r="A126" s="2"/>
      <c r="B126" s="2"/>
      <c r="C126" s="2"/>
      <c r="D126" s="2"/>
      <c r="E126" s="2"/>
      <c r="F126" s="2"/>
      <c r="G126" s="2"/>
      <c r="H126" s="2"/>
      <c r="I126" s="2"/>
      <c r="J126" s="2"/>
      <c r="K126" s="2"/>
      <c r="L126" s="2"/>
      <c r="M126" s="115"/>
      <c r="N126" s="115"/>
      <c r="O126" s="115"/>
      <c r="P126" s="2"/>
      <c r="Q126" s="115"/>
      <c r="R126" s="2"/>
      <c r="S126" s="115"/>
      <c r="T126" s="2"/>
      <c r="U126" s="115"/>
      <c r="V126" s="2"/>
      <c r="W126" s="115"/>
      <c r="X126" s="2"/>
      <c r="Y126" s="2"/>
      <c r="Z126" s="2"/>
      <c r="AA126" s="3"/>
      <c r="AB126" s="3"/>
      <c r="AC126" s="3"/>
      <c r="AD126" s="3"/>
      <c r="AE126" s="3"/>
    </row>
    <row r="127" spans="1:31">
      <c r="A127" s="40"/>
      <c r="B127" s="40"/>
      <c r="C127" s="40"/>
      <c r="D127" s="40"/>
      <c r="E127" s="40"/>
      <c r="F127" s="40"/>
      <c r="G127" s="40"/>
      <c r="H127" s="40"/>
      <c r="I127" s="40"/>
      <c r="J127" s="40"/>
      <c r="K127" s="40"/>
      <c r="L127" s="40"/>
      <c r="M127" s="126"/>
      <c r="N127" s="126"/>
      <c r="O127" s="149"/>
      <c r="P127" s="40"/>
      <c r="Q127" s="126"/>
      <c r="R127" s="130"/>
      <c r="S127" s="149"/>
      <c r="T127" s="40"/>
      <c r="U127" s="126"/>
      <c r="V127" s="130"/>
      <c r="W127" s="149"/>
      <c r="X127" s="40"/>
      <c r="Y127" s="40"/>
      <c r="Z127" s="40"/>
    </row>
    <row r="128" spans="1:31">
      <c r="A128" s="40"/>
      <c r="B128" s="40"/>
      <c r="C128" s="40"/>
      <c r="D128" s="40"/>
      <c r="E128" s="40"/>
      <c r="F128" s="40"/>
      <c r="G128" s="40"/>
      <c r="H128" s="40"/>
      <c r="I128" s="40"/>
      <c r="J128" s="40"/>
      <c r="K128" s="40"/>
      <c r="L128" s="40"/>
      <c r="M128" s="126"/>
      <c r="N128" s="126"/>
      <c r="O128" s="149"/>
      <c r="P128" s="40"/>
      <c r="Q128" s="126"/>
      <c r="R128" s="130"/>
      <c r="S128" s="149"/>
      <c r="T128" s="40"/>
      <c r="U128" s="126"/>
      <c r="V128" s="130"/>
      <c r="W128" s="149"/>
      <c r="X128" s="40"/>
      <c r="Y128" s="40"/>
      <c r="Z128" s="40"/>
    </row>
    <row r="129" spans="1:26">
      <c r="A129" s="40"/>
      <c r="B129" s="40"/>
      <c r="C129" s="40"/>
      <c r="D129" s="40"/>
      <c r="E129" s="40"/>
      <c r="F129" s="40"/>
      <c r="G129" s="40"/>
      <c r="H129" s="40"/>
      <c r="I129" s="40"/>
      <c r="J129" s="40"/>
      <c r="K129" s="40"/>
      <c r="L129" s="40"/>
      <c r="M129" s="126"/>
      <c r="N129" s="126"/>
      <c r="O129" s="149"/>
      <c r="P129" s="40"/>
      <c r="Q129" s="126"/>
      <c r="R129" s="130"/>
      <c r="S129" s="149"/>
      <c r="T129" s="40"/>
      <c r="U129" s="126"/>
      <c r="V129" s="130"/>
      <c r="W129" s="149"/>
      <c r="X129" s="40"/>
      <c r="Y129" s="40"/>
      <c r="Z129" s="40"/>
    </row>
    <row r="130" spans="1:26">
      <c r="A130" s="40"/>
      <c r="B130" s="40"/>
      <c r="C130" s="40"/>
      <c r="D130" s="40"/>
      <c r="E130" s="40"/>
      <c r="F130" s="40"/>
      <c r="G130" s="40"/>
      <c r="H130" s="40"/>
      <c r="I130" s="40"/>
      <c r="J130" s="40"/>
      <c r="K130" s="40"/>
      <c r="L130" s="40"/>
      <c r="M130" s="126"/>
      <c r="N130" s="126"/>
      <c r="O130" s="149"/>
      <c r="P130" s="40"/>
      <c r="Q130" s="126"/>
      <c r="R130" s="130"/>
      <c r="S130" s="149"/>
      <c r="T130" s="40"/>
      <c r="U130" s="126"/>
      <c r="V130" s="130"/>
      <c r="W130" s="149"/>
      <c r="X130" s="40"/>
      <c r="Y130" s="40"/>
      <c r="Z130" s="40"/>
    </row>
    <row r="131" spans="1:26">
      <c r="A131" s="40"/>
      <c r="B131" s="40"/>
      <c r="C131" s="40"/>
      <c r="D131" s="40"/>
      <c r="E131" s="40"/>
      <c r="F131" s="40"/>
      <c r="G131" s="40"/>
      <c r="H131" s="40"/>
      <c r="I131" s="40"/>
      <c r="J131" s="40"/>
      <c r="K131" s="40"/>
      <c r="L131" s="40"/>
      <c r="M131" s="126"/>
      <c r="N131" s="126"/>
      <c r="O131" s="149"/>
      <c r="P131" s="40"/>
      <c r="Q131" s="126"/>
      <c r="R131" s="130"/>
      <c r="S131" s="149"/>
      <c r="T131" s="40"/>
      <c r="U131" s="126"/>
      <c r="V131" s="130"/>
      <c r="W131" s="149"/>
      <c r="X131" s="40"/>
      <c r="Y131" s="40"/>
      <c r="Z131" s="40"/>
    </row>
    <row r="132" spans="1:26">
      <c r="A132" s="40"/>
      <c r="B132" s="40"/>
      <c r="C132" s="40"/>
      <c r="D132" s="40"/>
      <c r="E132" s="40"/>
      <c r="F132" s="40"/>
      <c r="G132" s="40"/>
      <c r="H132" s="40"/>
      <c r="I132" s="40"/>
      <c r="J132" s="40"/>
      <c r="K132" s="40"/>
      <c r="L132" s="40"/>
      <c r="M132" s="126"/>
      <c r="N132" s="126"/>
      <c r="O132" s="149"/>
      <c r="P132" s="40"/>
      <c r="Q132" s="126"/>
      <c r="R132" s="130"/>
      <c r="S132" s="149"/>
      <c r="T132" s="40"/>
      <c r="U132" s="126"/>
      <c r="V132" s="130"/>
      <c r="W132" s="149"/>
      <c r="X132" s="40"/>
      <c r="Y132" s="40"/>
      <c r="Z132" s="40"/>
    </row>
    <row r="133" spans="1:26">
      <c r="A133" s="40"/>
      <c r="B133" s="40"/>
      <c r="C133" s="40"/>
      <c r="D133" s="40"/>
      <c r="E133" s="40"/>
      <c r="F133" s="40"/>
      <c r="G133" s="40"/>
      <c r="H133" s="40"/>
      <c r="I133" s="40"/>
      <c r="J133" s="40"/>
      <c r="K133" s="40"/>
      <c r="L133" s="40"/>
      <c r="M133" s="126"/>
      <c r="N133" s="126"/>
      <c r="O133" s="149"/>
      <c r="P133" s="40"/>
      <c r="Q133" s="126"/>
      <c r="R133" s="130"/>
      <c r="S133" s="149"/>
      <c r="T133" s="40"/>
      <c r="U133" s="126"/>
      <c r="V133" s="130"/>
      <c r="W133" s="149"/>
      <c r="X133" s="40"/>
      <c r="Y133" s="40"/>
      <c r="Z133" s="40"/>
    </row>
    <row r="134" spans="1:26">
      <c r="A134" s="40"/>
      <c r="B134" s="40"/>
      <c r="C134" s="40"/>
      <c r="D134" s="40"/>
      <c r="E134" s="40"/>
      <c r="F134" s="40"/>
      <c r="G134" s="40"/>
      <c r="H134" s="40"/>
      <c r="I134" s="40"/>
      <c r="J134" s="40"/>
      <c r="K134" s="40"/>
      <c r="L134" s="40"/>
      <c r="M134" s="126"/>
      <c r="N134" s="126"/>
      <c r="O134" s="149"/>
      <c r="P134" s="40"/>
      <c r="Q134" s="126"/>
      <c r="R134" s="130"/>
      <c r="S134" s="149"/>
      <c r="T134" s="40"/>
      <c r="U134" s="126"/>
      <c r="V134" s="130"/>
      <c r="W134" s="149"/>
      <c r="X134" s="40"/>
      <c r="Y134" s="40"/>
      <c r="Z134" s="40"/>
    </row>
    <row r="135" spans="1:26">
      <c r="A135" s="40"/>
      <c r="B135" s="40"/>
      <c r="C135" s="40"/>
      <c r="D135" s="40"/>
      <c r="E135" s="40"/>
      <c r="F135" s="40"/>
      <c r="G135" s="40"/>
      <c r="H135" s="40"/>
      <c r="I135" s="40"/>
      <c r="J135" s="40"/>
      <c r="K135" s="40"/>
      <c r="L135" s="40"/>
      <c r="M135" s="126"/>
      <c r="N135" s="126"/>
      <c r="O135" s="149"/>
      <c r="P135" s="40"/>
      <c r="Q135" s="126"/>
      <c r="R135" s="130"/>
      <c r="S135" s="149"/>
      <c r="T135" s="40"/>
      <c r="U135" s="126"/>
      <c r="V135" s="130"/>
      <c r="W135" s="149"/>
      <c r="X135" s="40"/>
      <c r="Y135" s="40"/>
      <c r="Z135" s="40"/>
    </row>
    <row r="136" spans="1:26">
      <c r="A136" s="40"/>
      <c r="B136" s="40"/>
      <c r="C136" s="40"/>
      <c r="D136" s="40"/>
      <c r="E136" s="40"/>
      <c r="F136" s="40"/>
      <c r="G136" s="40"/>
      <c r="H136" s="40"/>
      <c r="I136" s="40"/>
      <c r="J136" s="40"/>
      <c r="K136" s="40"/>
      <c r="L136" s="40"/>
      <c r="M136" s="126"/>
      <c r="N136" s="126"/>
      <c r="O136" s="149"/>
      <c r="P136" s="40"/>
      <c r="Q136" s="126"/>
      <c r="R136" s="130"/>
      <c r="S136" s="149"/>
      <c r="T136" s="40"/>
      <c r="U136" s="126"/>
      <c r="V136" s="130"/>
      <c r="W136" s="149"/>
      <c r="X136" s="40"/>
      <c r="Y136" s="40"/>
      <c r="Z136" s="40"/>
    </row>
    <row r="137" spans="1:26">
      <c r="A137" s="40"/>
      <c r="B137" s="40"/>
      <c r="C137" s="40"/>
      <c r="D137" s="40"/>
      <c r="E137" s="40"/>
      <c r="F137" s="40"/>
      <c r="G137" s="40"/>
      <c r="H137" s="40"/>
      <c r="I137" s="40"/>
      <c r="J137" s="40"/>
      <c r="K137" s="40"/>
      <c r="L137" s="40"/>
      <c r="M137" s="126"/>
      <c r="N137" s="126"/>
      <c r="O137" s="149"/>
      <c r="P137" s="40"/>
      <c r="Q137" s="126"/>
      <c r="R137" s="130"/>
      <c r="S137" s="149"/>
      <c r="T137" s="40"/>
      <c r="U137" s="126"/>
      <c r="V137" s="130"/>
      <c r="W137" s="149"/>
      <c r="X137" s="40"/>
      <c r="Y137" s="40"/>
      <c r="Z137" s="40"/>
    </row>
    <row r="138" spans="1:26">
      <c r="A138" s="40"/>
      <c r="B138" s="40"/>
      <c r="C138" s="40"/>
      <c r="D138" s="40"/>
      <c r="E138" s="40"/>
      <c r="F138" s="40"/>
      <c r="G138" s="40"/>
      <c r="H138" s="40"/>
      <c r="I138" s="40"/>
      <c r="J138" s="40"/>
      <c r="K138" s="40"/>
      <c r="L138" s="40"/>
      <c r="M138" s="126"/>
      <c r="N138" s="126"/>
      <c r="O138" s="149"/>
      <c r="P138" s="40"/>
      <c r="Q138" s="126"/>
      <c r="R138" s="130"/>
      <c r="S138" s="149"/>
      <c r="T138" s="40"/>
      <c r="U138" s="126"/>
      <c r="V138" s="130"/>
      <c r="W138" s="149"/>
      <c r="X138" s="40"/>
      <c r="Y138" s="40"/>
      <c r="Z138" s="40"/>
    </row>
    <row r="139" spans="1:26">
      <c r="A139" s="40"/>
      <c r="B139" s="40"/>
      <c r="C139" s="40"/>
      <c r="D139" s="40"/>
      <c r="E139" s="40"/>
      <c r="F139" s="40"/>
      <c r="G139" s="40"/>
      <c r="H139" s="40"/>
      <c r="I139" s="40"/>
      <c r="J139" s="40"/>
      <c r="K139" s="40"/>
      <c r="L139" s="40"/>
      <c r="M139" s="126"/>
      <c r="N139" s="126"/>
      <c r="O139" s="149"/>
      <c r="P139" s="40"/>
      <c r="Q139" s="126"/>
      <c r="R139" s="130"/>
      <c r="S139" s="149"/>
      <c r="T139" s="40"/>
      <c r="U139" s="126"/>
      <c r="V139" s="130"/>
      <c r="W139" s="149"/>
      <c r="X139" s="40"/>
      <c r="Y139" s="40"/>
      <c r="Z139" s="40"/>
    </row>
    <row r="140" spans="1:26">
      <c r="A140" s="40"/>
      <c r="B140" s="40"/>
      <c r="C140" s="40"/>
      <c r="D140" s="40"/>
      <c r="E140" s="40"/>
      <c r="F140" s="40"/>
      <c r="G140" s="40"/>
      <c r="H140" s="40"/>
      <c r="I140" s="40"/>
      <c r="J140" s="40"/>
      <c r="K140" s="40"/>
      <c r="L140" s="40"/>
      <c r="M140" s="126"/>
      <c r="N140" s="126"/>
      <c r="O140" s="149"/>
      <c r="P140" s="40"/>
      <c r="Q140" s="126"/>
      <c r="R140" s="130"/>
      <c r="S140" s="149"/>
      <c r="T140" s="40"/>
      <c r="U140" s="126"/>
      <c r="V140" s="130"/>
      <c r="W140" s="149"/>
      <c r="X140" s="40"/>
      <c r="Y140" s="40"/>
      <c r="Z140" s="40"/>
    </row>
    <row r="141" spans="1:26">
      <c r="A141" s="40"/>
      <c r="B141" s="40"/>
      <c r="C141" s="40"/>
      <c r="D141" s="40"/>
      <c r="E141" s="40"/>
      <c r="F141" s="40"/>
      <c r="G141" s="40"/>
      <c r="H141" s="40"/>
      <c r="I141" s="40"/>
      <c r="J141" s="40"/>
      <c r="K141" s="40"/>
      <c r="L141" s="40"/>
      <c r="M141" s="126"/>
      <c r="N141" s="126"/>
      <c r="O141" s="149"/>
      <c r="P141" s="40"/>
      <c r="Q141" s="126"/>
      <c r="R141" s="130"/>
      <c r="S141" s="149"/>
      <c r="T141" s="40"/>
      <c r="U141" s="126"/>
      <c r="V141" s="130"/>
      <c r="W141" s="149"/>
      <c r="X141" s="40"/>
      <c r="Y141" s="40"/>
      <c r="Z141" s="40"/>
    </row>
    <row r="142" spans="1:26">
      <c r="A142" s="40"/>
      <c r="B142" s="40"/>
      <c r="C142" s="40"/>
      <c r="D142" s="40"/>
      <c r="E142" s="40"/>
      <c r="F142" s="40"/>
      <c r="G142" s="40"/>
      <c r="H142" s="40"/>
      <c r="I142" s="40"/>
      <c r="J142" s="40"/>
      <c r="K142" s="40"/>
      <c r="L142" s="40"/>
      <c r="M142" s="126"/>
      <c r="N142" s="126"/>
      <c r="O142" s="149"/>
      <c r="P142" s="40"/>
      <c r="Q142" s="126"/>
      <c r="R142" s="130"/>
      <c r="S142" s="149"/>
      <c r="T142" s="40"/>
      <c r="U142" s="126"/>
      <c r="V142" s="130"/>
      <c r="W142" s="149"/>
      <c r="X142" s="40"/>
      <c r="Y142" s="40"/>
      <c r="Z142" s="40"/>
    </row>
    <row r="143" spans="1:26">
      <c r="A143" s="40"/>
      <c r="B143" s="40"/>
      <c r="C143" s="40"/>
      <c r="D143" s="40"/>
      <c r="E143" s="40"/>
      <c r="F143" s="40"/>
      <c r="G143" s="40"/>
      <c r="H143" s="40"/>
      <c r="I143" s="40"/>
      <c r="J143" s="40"/>
      <c r="K143" s="40"/>
      <c r="L143" s="40"/>
      <c r="M143" s="126"/>
      <c r="N143" s="126"/>
      <c r="O143" s="149"/>
      <c r="P143" s="40"/>
      <c r="Q143" s="126"/>
      <c r="R143" s="130"/>
      <c r="S143" s="149"/>
      <c r="T143" s="40"/>
      <c r="U143" s="126"/>
      <c r="V143" s="130"/>
      <c r="W143" s="149"/>
      <c r="X143" s="40"/>
      <c r="Y143" s="40"/>
      <c r="Z143" s="40"/>
    </row>
    <row r="144" spans="1:26">
      <c r="A144" s="40"/>
      <c r="B144" s="40"/>
      <c r="C144" s="40"/>
      <c r="D144" s="40"/>
      <c r="E144" s="40"/>
      <c r="F144" s="40"/>
      <c r="G144" s="40"/>
      <c r="H144" s="40"/>
      <c r="I144" s="40"/>
      <c r="J144" s="40"/>
      <c r="K144" s="40"/>
      <c r="L144" s="40"/>
      <c r="M144" s="126"/>
      <c r="N144" s="126"/>
      <c r="O144" s="149"/>
      <c r="P144" s="40"/>
      <c r="Q144" s="126"/>
      <c r="R144" s="130"/>
      <c r="S144" s="149"/>
      <c r="T144" s="40"/>
      <c r="U144" s="126"/>
      <c r="V144" s="130"/>
      <c r="W144" s="149"/>
      <c r="X144" s="40"/>
      <c r="Y144" s="40"/>
      <c r="Z144" s="40"/>
    </row>
    <row r="145" spans="1:26">
      <c r="A145" s="40"/>
      <c r="B145" s="40"/>
      <c r="C145" s="40"/>
      <c r="D145" s="40"/>
      <c r="E145" s="40"/>
      <c r="F145" s="40"/>
      <c r="G145" s="40"/>
      <c r="H145" s="40"/>
      <c r="I145" s="40"/>
      <c r="J145" s="40"/>
      <c r="K145" s="40"/>
      <c r="L145" s="40"/>
      <c r="M145" s="126"/>
      <c r="N145" s="126"/>
      <c r="O145" s="149"/>
      <c r="P145" s="40"/>
      <c r="Q145" s="126"/>
      <c r="R145" s="130"/>
      <c r="S145" s="149"/>
      <c r="T145" s="40"/>
      <c r="U145" s="126"/>
      <c r="V145" s="130"/>
      <c r="W145" s="149"/>
      <c r="X145" s="40"/>
      <c r="Y145" s="40"/>
      <c r="Z145" s="40"/>
    </row>
    <row r="146" spans="1:26">
      <c r="A146" s="40"/>
      <c r="B146" s="40"/>
      <c r="C146" s="40"/>
      <c r="D146" s="40"/>
      <c r="E146" s="40"/>
      <c r="F146" s="40"/>
      <c r="G146" s="40"/>
      <c r="H146" s="40"/>
      <c r="I146" s="40"/>
      <c r="J146" s="40"/>
      <c r="K146" s="40"/>
      <c r="L146" s="40"/>
      <c r="M146" s="126"/>
      <c r="N146" s="126"/>
      <c r="O146" s="149"/>
      <c r="P146" s="40"/>
      <c r="Q146" s="126"/>
      <c r="R146" s="130"/>
      <c r="S146" s="149"/>
      <c r="T146" s="40"/>
      <c r="U146" s="126"/>
      <c r="V146" s="130"/>
      <c r="W146" s="149"/>
      <c r="X146" s="40"/>
      <c r="Y146" s="40"/>
      <c r="Z146" s="40"/>
    </row>
    <row r="147" spans="1:26">
      <c r="A147" s="40"/>
      <c r="B147" s="40"/>
      <c r="C147" s="40"/>
      <c r="D147" s="40"/>
      <c r="E147" s="40"/>
      <c r="F147" s="40"/>
      <c r="G147" s="40"/>
      <c r="H147" s="40"/>
      <c r="I147" s="40"/>
      <c r="J147" s="40"/>
      <c r="K147" s="40"/>
      <c r="L147" s="40"/>
      <c r="M147" s="126"/>
      <c r="N147" s="126"/>
      <c r="O147" s="149"/>
      <c r="P147" s="40"/>
      <c r="Q147" s="126"/>
      <c r="R147" s="130"/>
      <c r="S147" s="149"/>
      <c r="T147" s="40"/>
      <c r="U147" s="126"/>
      <c r="V147" s="130"/>
      <c r="W147" s="149"/>
      <c r="X147" s="40"/>
      <c r="Y147" s="40"/>
      <c r="Z147" s="40"/>
    </row>
    <row r="148" spans="1:26">
      <c r="A148" s="40"/>
      <c r="B148" s="40"/>
      <c r="C148" s="40"/>
      <c r="D148" s="40"/>
      <c r="E148" s="40"/>
      <c r="F148" s="40"/>
      <c r="G148" s="40"/>
      <c r="H148" s="40"/>
      <c r="I148" s="40"/>
      <c r="J148" s="40"/>
      <c r="K148" s="40"/>
      <c r="L148" s="40"/>
      <c r="M148" s="126"/>
      <c r="N148" s="126"/>
      <c r="O148" s="149"/>
      <c r="P148" s="40"/>
      <c r="Q148" s="126"/>
      <c r="R148" s="130"/>
      <c r="S148" s="149"/>
      <c r="T148" s="40"/>
      <c r="U148" s="126"/>
      <c r="V148" s="130"/>
      <c r="W148" s="149"/>
      <c r="X148" s="40"/>
      <c r="Y148" s="40"/>
      <c r="Z148" s="40"/>
    </row>
  </sheetData>
  <mergeCells count="160">
    <mergeCell ref="A98:C98"/>
    <mergeCell ref="W1:X1"/>
    <mergeCell ref="S3:X3"/>
    <mergeCell ref="S4:X4"/>
    <mergeCell ref="U21:V21"/>
    <mergeCell ref="A27:H27"/>
    <mergeCell ref="X24:X25"/>
    <mergeCell ref="A22:X22"/>
    <mergeCell ref="A23:H25"/>
    <mergeCell ref="I23:I25"/>
    <mergeCell ref="J23:J25"/>
    <mergeCell ref="K23:K25"/>
    <mergeCell ref="L23:X23"/>
    <mergeCell ref="L24:O25"/>
    <mergeCell ref="P24:S25"/>
    <mergeCell ref="T24:W25"/>
    <mergeCell ref="W15:X15"/>
    <mergeCell ref="W14:X14"/>
    <mergeCell ref="W16:X16"/>
    <mergeCell ref="W17:X17"/>
    <mergeCell ref="K32:K33"/>
    <mergeCell ref="V32:V33"/>
    <mergeCell ref="W32:W33"/>
    <mergeCell ref="X32:X33"/>
    <mergeCell ref="A31:H31"/>
    <mergeCell ref="A30:H30"/>
    <mergeCell ref="A29:H29"/>
    <mergeCell ref="A28:H28"/>
    <mergeCell ref="A16:E16"/>
    <mergeCell ref="A38:H38"/>
    <mergeCell ref="A37:H37"/>
    <mergeCell ref="A36:H36"/>
    <mergeCell ref="A35:H35"/>
    <mergeCell ref="A33:H33"/>
    <mergeCell ref="A34:H34"/>
    <mergeCell ref="A32:H32"/>
    <mergeCell ref="I32:I33"/>
    <mergeCell ref="J32:J33"/>
    <mergeCell ref="W39:W40"/>
    <mergeCell ref="X39:X40"/>
    <mergeCell ref="A40:H40"/>
    <mergeCell ref="A41:H41"/>
    <mergeCell ref="A39:H39"/>
    <mergeCell ref="I39:I40"/>
    <mergeCell ref="J39:J40"/>
    <mergeCell ref="K39:K40"/>
    <mergeCell ref="V39:V40"/>
    <mergeCell ref="X46:X47"/>
    <mergeCell ref="A45:H45"/>
    <mergeCell ref="A42:H42"/>
    <mergeCell ref="I42:I43"/>
    <mergeCell ref="J42:J43"/>
    <mergeCell ref="W42:W43"/>
    <mergeCell ref="X42:X43"/>
    <mergeCell ref="A43:H43"/>
    <mergeCell ref="A44:C44"/>
    <mergeCell ref="A48:H48"/>
    <mergeCell ref="A47:H47"/>
    <mergeCell ref="A46:H46"/>
    <mergeCell ref="I46:I47"/>
    <mergeCell ref="J46:J47"/>
    <mergeCell ref="K46:K47"/>
    <mergeCell ref="L46:L47"/>
    <mergeCell ref="V46:V47"/>
    <mergeCell ref="W46:W47"/>
    <mergeCell ref="A52:H52"/>
    <mergeCell ref="W49:W50"/>
    <mergeCell ref="X49:X50"/>
    <mergeCell ref="A50:H50"/>
    <mergeCell ref="A51:H51"/>
    <mergeCell ref="A49:H49"/>
    <mergeCell ref="I49:I50"/>
    <mergeCell ref="J49:J50"/>
    <mergeCell ref="K49:K50"/>
    <mergeCell ref="L49:L50"/>
    <mergeCell ref="V49:V50"/>
    <mergeCell ref="A61:H61"/>
    <mergeCell ref="A60:H60"/>
    <mergeCell ref="A59:H59"/>
    <mergeCell ref="A58:H58"/>
    <mergeCell ref="A57:H57"/>
    <mergeCell ref="A56:H56"/>
    <mergeCell ref="A55:H55"/>
    <mergeCell ref="A54:H54"/>
    <mergeCell ref="A53:H53"/>
    <mergeCell ref="A70:H70"/>
    <mergeCell ref="A69:H69"/>
    <mergeCell ref="A68:H68"/>
    <mergeCell ref="A67:H67"/>
    <mergeCell ref="A66:H66"/>
    <mergeCell ref="A65:H65"/>
    <mergeCell ref="A64:H64"/>
    <mergeCell ref="A63:H63"/>
    <mergeCell ref="A62:H62"/>
    <mergeCell ref="A79:H79"/>
    <mergeCell ref="A78:H78"/>
    <mergeCell ref="A77:H77"/>
    <mergeCell ref="A76:H76"/>
    <mergeCell ref="A75:H75"/>
    <mergeCell ref="A74:H74"/>
    <mergeCell ref="A73:H73"/>
    <mergeCell ref="A72:H72"/>
    <mergeCell ref="A71:H71"/>
    <mergeCell ref="A88:H88"/>
    <mergeCell ref="A87:H87"/>
    <mergeCell ref="A86:H86"/>
    <mergeCell ref="A83:H83"/>
    <mergeCell ref="A81:H81"/>
    <mergeCell ref="A80:H80"/>
    <mergeCell ref="A82:H82"/>
    <mergeCell ref="A84:C84"/>
    <mergeCell ref="A85:C85"/>
    <mergeCell ref="A118:X118"/>
    <mergeCell ref="A120:X120"/>
    <mergeCell ref="A121:X121"/>
    <mergeCell ref="A122:X122"/>
    <mergeCell ref="A125:X125"/>
    <mergeCell ref="G15:H15"/>
    <mergeCell ref="A111:H111"/>
    <mergeCell ref="A110:H110"/>
    <mergeCell ref="A109:H109"/>
    <mergeCell ref="A108:H108"/>
    <mergeCell ref="A107:H107"/>
    <mergeCell ref="A106:H106"/>
    <mergeCell ref="A105:H105"/>
    <mergeCell ref="A102:H102"/>
    <mergeCell ref="A101:H101"/>
    <mergeCell ref="A100:H100"/>
    <mergeCell ref="A99:H99"/>
    <mergeCell ref="A97:H97"/>
    <mergeCell ref="A96:H96"/>
    <mergeCell ref="A95:H95"/>
    <mergeCell ref="A94:H94"/>
    <mergeCell ref="A93:H93"/>
    <mergeCell ref="A92:H92"/>
    <mergeCell ref="A91:H91"/>
    <mergeCell ref="A103:C103"/>
    <mergeCell ref="A104:C104"/>
    <mergeCell ref="W18:X18"/>
    <mergeCell ref="W19:X19"/>
    <mergeCell ref="S5:X5"/>
    <mergeCell ref="S6:X6"/>
    <mergeCell ref="S2:X2"/>
    <mergeCell ref="S8:T8"/>
    <mergeCell ref="U9:X9"/>
    <mergeCell ref="W20:X20"/>
    <mergeCell ref="W21:X21"/>
    <mergeCell ref="T16:V16"/>
    <mergeCell ref="T17:V17"/>
    <mergeCell ref="T18:V18"/>
    <mergeCell ref="I11:S11"/>
    <mergeCell ref="I12:S12"/>
    <mergeCell ref="I13:S13"/>
    <mergeCell ref="V7:X7"/>
    <mergeCell ref="F17:S17"/>
    <mergeCell ref="E20:S20"/>
    <mergeCell ref="W11:X11"/>
    <mergeCell ref="V8:X8"/>
    <mergeCell ref="A90:H90"/>
    <mergeCell ref="A89:H89"/>
  </mergeCells>
  <pageMargins left="0.31496062992125984" right="0.31496062992125984" top="0.74803149606299213" bottom="0.74803149606299213" header="0.31496062992125984" footer="0.31496062992125984"/>
  <pageSetup paperSize="9" scale="75"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FQ69"/>
  <sheetViews>
    <sheetView view="pageBreakPreview" zoomScale="110" zoomScaleSheetLayoutView="100" workbookViewId="0">
      <selection activeCell="DR55" sqref="DR55"/>
    </sheetView>
  </sheetViews>
  <sheetFormatPr defaultColWidth="0.85546875" defaultRowHeight="11.25"/>
  <cols>
    <col min="1" max="59" width="0.85546875" style="92"/>
    <col min="60" max="60" width="0.85546875" style="92" customWidth="1"/>
    <col min="61" max="63" width="0.85546875" style="92"/>
    <col min="64" max="64" width="0.85546875" style="92" customWidth="1"/>
    <col min="65" max="74" width="0.85546875" style="92"/>
    <col min="75" max="76" width="0.85546875" style="92" customWidth="1"/>
    <col min="77" max="103" width="0.85546875" style="92"/>
    <col min="104" max="104" width="0.5703125" style="92" customWidth="1"/>
    <col min="105" max="105" width="0.85546875" style="92" hidden="1" customWidth="1"/>
    <col min="106" max="123" width="0.85546875" style="92"/>
    <col min="124" max="124" width="0.42578125" style="92" customWidth="1"/>
    <col min="125" max="125" width="0.85546875" style="92" hidden="1" customWidth="1"/>
    <col min="126" max="315" width="0.85546875" style="92"/>
    <col min="316" max="316" width="0.85546875" style="92" customWidth="1"/>
    <col min="317" max="319" width="0.85546875" style="92"/>
    <col min="320" max="320" width="0.85546875" style="92" customWidth="1"/>
    <col min="321" max="330" width="0.85546875" style="92"/>
    <col min="331" max="332" width="0.85546875" style="92" customWidth="1"/>
    <col min="333" max="571" width="0.85546875" style="92"/>
    <col min="572" max="572" width="0.85546875" style="92" customWidth="1"/>
    <col min="573" max="575" width="0.85546875" style="92"/>
    <col min="576" max="576" width="0.85546875" style="92" customWidth="1"/>
    <col min="577" max="586" width="0.85546875" style="92"/>
    <col min="587" max="588" width="0.85546875" style="92" customWidth="1"/>
    <col min="589" max="827" width="0.85546875" style="92"/>
    <col min="828" max="828" width="0.85546875" style="92" customWidth="1"/>
    <col min="829" max="831" width="0.85546875" style="92"/>
    <col min="832" max="832" width="0.85546875" style="92" customWidth="1"/>
    <col min="833" max="842" width="0.85546875" style="92"/>
    <col min="843" max="844" width="0.85546875" style="92" customWidth="1"/>
    <col min="845" max="1083" width="0.85546875" style="92"/>
    <col min="1084" max="1084" width="0.85546875" style="92" customWidth="1"/>
    <col min="1085" max="1087" width="0.85546875" style="92"/>
    <col min="1088" max="1088" width="0.85546875" style="92" customWidth="1"/>
    <col min="1089" max="1098" width="0.85546875" style="92"/>
    <col min="1099" max="1100" width="0.85546875" style="92" customWidth="1"/>
    <col min="1101" max="1339" width="0.85546875" style="92"/>
    <col min="1340" max="1340" width="0.85546875" style="92" customWidth="1"/>
    <col min="1341" max="1343" width="0.85546875" style="92"/>
    <col min="1344" max="1344" width="0.85546875" style="92" customWidth="1"/>
    <col min="1345" max="1354" width="0.85546875" style="92"/>
    <col min="1355" max="1356" width="0.85546875" style="92" customWidth="1"/>
    <col min="1357" max="1595" width="0.85546875" style="92"/>
    <col min="1596" max="1596" width="0.85546875" style="92" customWidth="1"/>
    <col min="1597" max="1599" width="0.85546875" style="92"/>
    <col min="1600" max="1600" width="0.85546875" style="92" customWidth="1"/>
    <col min="1601" max="1610" width="0.85546875" style="92"/>
    <col min="1611" max="1612" width="0.85546875" style="92" customWidth="1"/>
    <col min="1613" max="1851" width="0.85546875" style="92"/>
    <col min="1852" max="1852" width="0.85546875" style="92" customWidth="1"/>
    <col min="1853" max="1855" width="0.85546875" style="92"/>
    <col min="1856" max="1856" width="0.85546875" style="92" customWidth="1"/>
    <col min="1857" max="1866" width="0.85546875" style="92"/>
    <col min="1867" max="1868" width="0.85546875" style="92" customWidth="1"/>
    <col min="1869" max="2107" width="0.85546875" style="92"/>
    <col min="2108" max="2108" width="0.85546875" style="92" customWidth="1"/>
    <col min="2109" max="2111" width="0.85546875" style="92"/>
    <col min="2112" max="2112" width="0.85546875" style="92" customWidth="1"/>
    <col min="2113" max="2122" width="0.85546875" style="92"/>
    <col min="2123" max="2124" width="0.85546875" style="92" customWidth="1"/>
    <col min="2125" max="2363" width="0.85546875" style="92"/>
    <col min="2364" max="2364" width="0.85546875" style="92" customWidth="1"/>
    <col min="2365" max="2367" width="0.85546875" style="92"/>
    <col min="2368" max="2368" width="0.85546875" style="92" customWidth="1"/>
    <col min="2369" max="2378" width="0.85546875" style="92"/>
    <col min="2379" max="2380" width="0.85546875" style="92" customWidth="1"/>
    <col min="2381" max="2619" width="0.85546875" style="92"/>
    <col min="2620" max="2620" width="0.85546875" style="92" customWidth="1"/>
    <col min="2621" max="2623" width="0.85546875" style="92"/>
    <col min="2624" max="2624" width="0.85546875" style="92" customWidth="1"/>
    <col min="2625" max="2634" width="0.85546875" style="92"/>
    <col min="2635" max="2636" width="0.85546875" style="92" customWidth="1"/>
    <col min="2637" max="2875" width="0.85546875" style="92"/>
    <col min="2876" max="2876" width="0.85546875" style="92" customWidth="1"/>
    <col min="2877" max="2879" width="0.85546875" style="92"/>
    <col min="2880" max="2880" width="0.85546875" style="92" customWidth="1"/>
    <col min="2881" max="2890" width="0.85546875" style="92"/>
    <col min="2891" max="2892" width="0.85546875" style="92" customWidth="1"/>
    <col min="2893" max="3131" width="0.85546875" style="92"/>
    <col min="3132" max="3132" width="0.85546875" style="92" customWidth="1"/>
    <col min="3133" max="3135" width="0.85546875" style="92"/>
    <col min="3136" max="3136" width="0.85546875" style="92" customWidth="1"/>
    <col min="3137" max="3146" width="0.85546875" style="92"/>
    <col min="3147" max="3148" width="0.85546875" style="92" customWidth="1"/>
    <col min="3149" max="3387" width="0.85546875" style="92"/>
    <col min="3388" max="3388" width="0.85546875" style="92" customWidth="1"/>
    <col min="3389" max="3391" width="0.85546875" style="92"/>
    <col min="3392" max="3392" width="0.85546875" style="92" customWidth="1"/>
    <col min="3393" max="3402" width="0.85546875" style="92"/>
    <col min="3403" max="3404" width="0.85546875" style="92" customWidth="1"/>
    <col min="3405" max="3643" width="0.85546875" style="92"/>
    <col min="3644" max="3644" width="0.85546875" style="92" customWidth="1"/>
    <col min="3645" max="3647" width="0.85546875" style="92"/>
    <col min="3648" max="3648" width="0.85546875" style="92" customWidth="1"/>
    <col min="3649" max="3658" width="0.85546875" style="92"/>
    <col min="3659" max="3660" width="0.85546875" style="92" customWidth="1"/>
    <col min="3661" max="3899" width="0.85546875" style="92"/>
    <col min="3900" max="3900" width="0.85546875" style="92" customWidth="1"/>
    <col min="3901" max="3903" width="0.85546875" style="92"/>
    <col min="3904" max="3904" width="0.85546875" style="92" customWidth="1"/>
    <col min="3905" max="3914" width="0.85546875" style="92"/>
    <col min="3915" max="3916" width="0.85546875" style="92" customWidth="1"/>
    <col min="3917" max="4155" width="0.85546875" style="92"/>
    <col min="4156" max="4156" width="0.85546875" style="92" customWidth="1"/>
    <col min="4157" max="4159" width="0.85546875" style="92"/>
    <col min="4160" max="4160" width="0.85546875" style="92" customWidth="1"/>
    <col min="4161" max="4170" width="0.85546875" style="92"/>
    <col min="4171" max="4172" width="0.85546875" style="92" customWidth="1"/>
    <col min="4173" max="4411" width="0.85546875" style="92"/>
    <col min="4412" max="4412" width="0.85546875" style="92" customWidth="1"/>
    <col min="4413" max="4415" width="0.85546875" style="92"/>
    <col min="4416" max="4416" width="0.85546875" style="92" customWidth="1"/>
    <col min="4417" max="4426" width="0.85546875" style="92"/>
    <col min="4427" max="4428" width="0.85546875" style="92" customWidth="1"/>
    <col min="4429" max="4667" width="0.85546875" style="92"/>
    <col min="4668" max="4668" width="0.85546875" style="92" customWidth="1"/>
    <col min="4669" max="4671" width="0.85546875" style="92"/>
    <col min="4672" max="4672" width="0.85546875" style="92" customWidth="1"/>
    <col min="4673" max="4682" width="0.85546875" style="92"/>
    <col min="4683" max="4684" width="0.85546875" style="92" customWidth="1"/>
    <col min="4685" max="4923" width="0.85546875" style="92"/>
    <col min="4924" max="4924" width="0.85546875" style="92" customWidth="1"/>
    <col min="4925" max="4927" width="0.85546875" style="92"/>
    <col min="4928" max="4928" width="0.85546875" style="92" customWidth="1"/>
    <col min="4929" max="4938" width="0.85546875" style="92"/>
    <col min="4939" max="4940" width="0.85546875" style="92" customWidth="1"/>
    <col min="4941" max="5179" width="0.85546875" style="92"/>
    <col min="5180" max="5180" width="0.85546875" style="92" customWidth="1"/>
    <col min="5181" max="5183" width="0.85546875" style="92"/>
    <col min="5184" max="5184" width="0.85546875" style="92" customWidth="1"/>
    <col min="5185" max="5194" width="0.85546875" style="92"/>
    <col min="5195" max="5196" width="0.85546875" style="92" customWidth="1"/>
    <col min="5197" max="5435" width="0.85546875" style="92"/>
    <col min="5436" max="5436" width="0.85546875" style="92" customWidth="1"/>
    <col min="5437" max="5439" width="0.85546875" style="92"/>
    <col min="5440" max="5440" width="0.85546875" style="92" customWidth="1"/>
    <col min="5441" max="5450" width="0.85546875" style="92"/>
    <col min="5451" max="5452" width="0.85546875" style="92" customWidth="1"/>
    <col min="5453" max="5691" width="0.85546875" style="92"/>
    <col min="5692" max="5692" width="0.85546875" style="92" customWidth="1"/>
    <col min="5693" max="5695" width="0.85546875" style="92"/>
    <col min="5696" max="5696" width="0.85546875" style="92" customWidth="1"/>
    <col min="5697" max="5706" width="0.85546875" style="92"/>
    <col min="5707" max="5708" width="0.85546875" style="92" customWidth="1"/>
    <col min="5709" max="5947" width="0.85546875" style="92"/>
    <col min="5948" max="5948" width="0.85546875" style="92" customWidth="1"/>
    <col min="5949" max="5951" width="0.85546875" style="92"/>
    <col min="5952" max="5952" width="0.85546875" style="92" customWidth="1"/>
    <col min="5953" max="5962" width="0.85546875" style="92"/>
    <col min="5963" max="5964" width="0.85546875" style="92" customWidth="1"/>
    <col min="5965" max="6203" width="0.85546875" style="92"/>
    <col min="6204" max="6204" width="0.85546875" style="92" customWidth="1"/>
    <col min="6205" max="6207" width="0.85546875" style="92"/>
    <col min="6208" max="6208" width="0.85546875" style="92" customWidth="1"/>
    <col min="6209" max="6218" width="0.85546875" style="92"/>
    <col min="6219" max="6220" width="0.85546875" style="92" customWidth="1"/>
    <col min="6221" max="6459" width="0.85546875" style="92"/>
    <col min="6460" max="6460" width="0.85546875" style="92" customWidth="1"/>
    <col min="6461" max="6463" width="0.85546875" style="92"/>
    <col min="6464" max="6464" width="0.85546875" style="92" customWidth="1"/>
    <col min="6465" max="6474" width="0.85546875" style="92"/>
    <col min="6475" max="6476" width="0.85546875" style="92" customWidth="1"/>
    <col min="6477" max="6715" width="0.85546875" style="92"/>
    <col min="6716" max="6716" width="0.85546875" style="92" customWidth="1"/>
    <col min="6717" max="6719" width="0.85546875" style="92"/>
    <col min="6720" max="6720" width="0.85546875" style="92" customWidth="1"/>
    <col min="6721" max="6730" width="0.85546875" style="92"/>
    <col min="6731" max="6732" width="0.85546875" style="92" customWidth="1"/>
    <col min="6733" max="6971" width="0.85546875" style="92"/>
    <col min="6972" max="6972" width="0.85546875" style="92" customWidth="1"/>
    <col min="6973" max="6975" width="0.85546875" style="92"/>
    <col min="6976" max="6976" width="0.85546875" style="92" customWidth="1"/>
    <col min="6977" max="6986" width="0.85546875" style="92"/>
    <col min="6987" max="6988" width="0.85546875" style="92" customWidth="1"/>
    <col min="6989" max="7227" width="0.85546875" style="92"/>
    <col min="7228" max="7228" width="0.85546875" style="92" customWidth="1"/>
    <col min="7229" max="7231" width="0.85546875" style="92"/>
    <col min="7232" max="7232" width="0.85546875" style="92" customWidth="1"/>
    <col min="7233" max="7242" width="0.85546875" style="92"/>
    <col min="7243" max="7244" width="0.85546875" style="92" customWidth="1"/>
    <col min="7245" max="7483" width="0.85546875" style="92"/>
    <col min="7484" max="7484" width="0.85546875" style="92" customWidth="1"/>
    <col min="7485" max="7487" width="0.85546875" style="92"/>
    <col min="7488" max="7488" width="0.85546875" style="92" customWidth="1"/>
    <col min="7489" max="7498" width="0.85546875" style="92"/>
    <col min="7499" max="7500" width="0.85546875" style="92" customWidth="1"/>
    <col min="7501" max="7739" width="0.85546875" style="92"/>
    <col min="7740" max="7740" width="0.85546875" style="92" customWidth="1"/>
    <col min="7741" max="7743" width="0.85546875" style="92"/>
    <col min="7744" max="7744" width="0.85546875" style="92" customWidth="1"/>
    <col min="7745" max="7754" width="0.85546875" style="92"/>
    <col min="7755" max="7756" width="0.85546875" style="92" customWidth="1"/>
    <col min="7757" max="7995" width="0.85546875" style="92"/>
    <col min="7996" max="7996" width="0.85546875" style="92" customWidth="1"/>
    <col min="7997" max="7999" width="0.85546875" style="92"/>
    <col min="8000" max="8000" width="0.85546875" style="92" customWidth="1"/>
    <col min="8001" max="8010" width="0.85546875" style="92"/>
    <col min="8011" max="8012" width="0.85546875" style="92" customWidth="1"/>
    <col min="8013" max="8251" width="0.85546875" style="92"/>
    <col min="8252" max="8252" width="0.85546875" style="92" customWidth="1"/>
    <col min="8253" max="8255" width="0.85546875" style="92"/>
    <col min="8256" max="8256" width="0.85546875" style="92" customWidth="1"/>
    <col min="8257" max="8266" width="0.85546875" style="92"/>
    <col min="8267" max="8268" width="0.85546875" style="92" customWidth="1"/>
    <col min="8269" max="8507" width="0.85546875" style="92"/>
    <col min="8508" max="8508" width="0.85546875" style="92" customWidth="1"/>
    <col min="8509" max="8511" width="0.85546875" style="92"/>
    <col min="8512" max="8512" width="0.85546875" style="92" customWidth="1"/>
    <col min="8513" max="8522" width="0.85546875" style="92"/>
    <col min="8523" max="8524" width="0.85546875" style="92" customWidth="1"/>
    <col min="8525" max="8763" width="0.85546875" style="92"/>
    <col min="8764" max="8764" width="0.85546875" style="92" customWidth="1"/>
    <col min="8765" max="8767" width="0.85546875" style="92"/>
    <col min="8768" max="8768" width="0.85546875" style="92" customWidth="1"/>
    <col min="8769" max="8778" width="0.85546875" style="92"/>
    <col min="8779" max="8780" width="0.85546875" style="92" customWidth="1"/>
    <col min="8781" max="9019" width="0.85546875" style="92"/>
    <col min="9020" max="9020" width="0.85546875" style="92" customWidth="1"/>
    <col min="9021" max="9023" width="0.85546875" style="92"/>
    <col min="9024" max="9024" width="0.85546875" style="92" customWidth="1"/>
    <col min="9025" max="9034" width="0.85546875" style="92"/>
    <col min="9035" max="9036" width="0.85546875" style="92" customWidth="1"/>
    <col min="9037" max="9275" width="0.85546875" style="92"/>
    <col min="9276" max="9276" width="0.85546875" style="92" customWidth="1"/>
    <col min="9277" max="9279" width="0.85546875" style="92"/>
    <col min="9280" max="9280" width="0.85546875" style="92" customWidth="1"/>
    <col min="9281" max="9290" width="0.85546875" style="92"/>
    <col min="9291" max="9292" width="0.85546875" style="92" customWidth="1"/>
    <col min="9293" max="9531" width="0.85546875" style="92"/>
    <col min="9532" max="9532" width="0.85546875" style="92" customWidth="1"/>
    <col min="9533" max="9535" width="0.85546875" style="92"/>
    <col min="9536" max="9536" width="0.85546875" style="92" customWidth="1"/>
    <col min="9537" max="9546" width="0.85546875" style="92"/>
    <col min="9547" max="9548" width="0.85546875" style="92" customWidth="1"/>
    <col min="9549" max="9787" width="0.85546875" style="92"/>
    <col min="9788" max="9788" width="0.85546875" style="92" customWidth="1"/>
    <col min="9789" max="9791" width="0.85546875" style="92"/>
    <col min="9792" max="9792" width="0.85546875" style="92" customWidth="1"/>
    <col min="9793" max="9802" width="0.85546875" style="92"/>
    <col min="9803" max="9804" width="0.85546875" style="92" customWidth="1"/>
    <col min="9805" max="10043" width="0.85546875" style="92"/>
    <col min="10044" max="10044" width="0.85546875" style="92" customWidth="1"/>
    <col min="10045" max="10047" width="0.85546875" style="92"/>
    <col min="10048" max="10048" width="0.85546875" style="92" customWidth="1"/>
    <col min="10049" max="10058" width="0.85546875" style="92"/>
    <col min="10059" max="10060" width="0.85546875" style="92" customWidth="1"/>
    <col min="10061" max="10299" width="0.85546875" style="92"/>
    <col min="10300" max="10300" width="0.85546875" style="92" customWidth="1"/>
    <col min="10301" max="10303" width="0.85546875" style="92"/>
    <col min="10304" max="10304" width="0.85546875" style="92" customWidth="1"/>
    <col min="10305" max="10314" width="0.85546875" style="92"/>
    <col min="10315" max="10316" width="0.85546875" style="92" customWidth="1"/>
    <col min="10317" max="10555" width="0.85546875" style="92"/>
    <col min="10556" max="10556" width="0.85546875" style="92" customWidth="1"/>
    <col min="10557" max="10559" width="0.85546875" style="92"/>
    <col min="10560" max="10560" width="0.85546875" style="92" customWidth="1"/>
    <col min="10561" max="10570" width="0.85546875" style="92"/>
    <col min="10571" max="10572" width="0.85546875" style="92" customWidth="1"/>
    <col min="10573" max="10811" width="0.85546875" style="92"/>
    <col min="10812" max="10812" width="0.85546875" style="92" customWidth="1"/>
    <col min="10813" max="10815" width="0.85546875" style="92"/>
    <col min="10816" max="10816" width="0.85546875" style="92" customWidth="1"/>
    <col min="10817" max="10826" width="0.85546875" style="92"/>
    <col min="10827" max="10828" width="0.85546875" style="92" customWidth="1"/>
    <col min="10829" max="11067" width="0.85546875" style="92"/>
    <col min="11068" max="11068" width="0.85546875" style="92" customWidth="1"/>
    <col min="11069" max="11071" width="0.85546875" style="92"/>
    <col min="11072" max="11072" width="0.85546875" style="92" customWidth="1"/>
    <col min="11073" max="11082" width="0.85546875" style="92"/>
    <col min="11083" max="11084" width="0.85546875" style="92" customWidth="1"/>
    <col min="11085" max="11323" width="0.85546875" style="92"/>
    <col min="11324" max="11324" width="0.85546875" style="92" customWidth="1"/>
    <col min="11325" max="11327" width="0.85546875" style="92"/>
    <col min="11328" max="11328" width="0.85546875" style="92" customWidth="1"/>
    <col min="11329" max="11338" width="0.85546875" style="92"/>
    <col min="11339" max="11340" width="0.85546875" style="92" customWidth="1"/>
    <col min="11341" max="11579" width="0.85546875" style="92"/>
    <col min="11580" max="11580" width="0.85546875" style="92" customWidth="1"/>
    <col min="11581" max="11583" width="0.85546875" style="92"/>
    <col min="11584" max="11584" width="0.85546875" style="92" customWidth="1"/>
    <col min="11585" max="11594" width="0.85546875" style="92"/>
    <col min="11595" max="11596" width="0.85546875" style="92" customWidth="1"/>
    <col min="11597" max="11835" width="0.85546875" style="92"/>
    <col min="11836" max="11836" width="0.85546875" style="92" customWidth="1"/>
    <col min="11837" max="11839" width="0.85546875" style="92"/>
    <col min="11840" max="11840" width="0.85546875" style="92" customWidth="1"/>
    <col min="11841" max="11850" width="0.85546875" style="92"/>
    <col min="11851" max="11852" width="0.85546875" style="92" customWidth="1"/>
    <col min="11853" max="12091" width="0.85546875" style="92"/>
    <col min="12092" max="12092" width="0.85546875" style="92" customWidth="1"/>
    <col min="12093" max="12095" width="0.85546875" style="92"/>
    <col min="12096" max="12096" width="0.85546875" style="92" customWidth="1"/>
    <col min="12097" max="12106" width="0.85546875" style="92"/>
    <col min="12107" max="12108" width="0.85546875" style="92" customWidth="1"/>
    <col min="12109" max="12347" width="0.85546875" style="92"/>
    <col min="12348" max="12348" width="0.85546875" style="92" customWidth="1"/>
    <col min="12349" max="12351" width="0.85546875" style="92"/>
    <col min="12352" max="12352" width="0.85546875" style="92" customWidth="1"/>
    <col min="12353" max="12362" width="0.85546875" style="92"/>
    <col min="12363" max="12364" width="0.85546875" style="92" customWidth="1"/>
    <col min="12365" max="12603" width="0.85546875" style="92"/>
    <col min="12604" max="12604" width="0.85546875" style="92" customWidth="1"/>
    <col min="12605" max="12607" width="0.85546875" style="92"/>
    <col min="12608" max="12608" width="0.85546875" style="92" customWidth="1"/>
    <col min="12609" max="12618" width="0.85546875" style="92"/>
    <col min="12619" max="12620" width="0.85546875" style="92" customWidth="1"/>
    <col min="12621" max="12859" width="0.85546875" style="92"/>
    <col min="12860" max="12860" width="0.85546875" style="92" customWidth="1"/>
    <col min="12861" max="12863" width="0.85546875" style="92"/>
    <col min="12864" max="12864" width="0.85546875" style="92" customWidth="1"/>
    <col min="12865" max="12874" width="0.85546875" style="92"/>
    <col min="12875" max="12876" width="0.85546875" style="92" customWidth="1"/>
    <col min="12877" max="13115" width="0.85546875" style="92"/>
    <col min="13116" max="13116" width="0.85546875" style="92" customWidth="1"/>
    <col min="13117" max="13119" width="0.85546875" style="92"/>
    <col min="13120" max="13120" width="0.85546875" style="92" customWidth="1"/>
    <col min="13121" max="13130" width="0.85546875" style="92"/>
    <col min="13131" max="13132" width="0.85546875" style="92" customWidth="1"/>
    <col min="13133" max="13371" width="0.85546875" style="92"/>
    <col min="13372" max="13372" width="0.85546875" style="92" customWidth="1"/>
    <col min="13373" max="13375" width="0.85546875" style="92"/>
    <col min="13376" max="13376" width="0.85546875" style="92" customWidth="1"/>
    <col min="13377" max="13386" width="0.85546875" style="92"/>
    <col min="13387" max="13388" width="0.85546875" style="92" customWidth="1"/>
    <col min="13389" max="13627" width="0.85546875" style="92"/>
    <col min="13628" max="13628" width="0.85546875" style="92" customWidth="1"/>
    <col min="13629" max="13631" width="0.85546875" style="92"/>
    <col min="13632" max="13632" width="0.85546875" style="92" customWidth="1"/>
    <col min="13633" max="13642" width="0.85546875" style="92"/>
    <col min="13643" max="13644" width="0.85546875" style="92" customWidth="1"/>
    <col min="13645" max="13883" width="0.85546875" style="92"/>
    <col min="13884" max="13884" width="0.85546875" style="92" customWidth="1"/>
    <col min="13885" max="13887" width="0.85546875" style="92"/>
    <col min="13888" max="13888" width="0.85546875" style="92" customWidth="1"/>
    <col min="13889" max="13898" width="0.85546875" style="92"/>
    <col min="13899" max="13900" width="0.85546875" style="92" customWidth="1"/>
    <col min="13901" max="14139" width="0.85546875" style="92"/>
    <col min="14140" max="14140" width="0.85546875" style="92" customWidth="1"/>
    <col min="14141" max="14143" width="0.85546875" style="92"/>
    <col min="14144" max="14144" width="0.85546875" style="92" customWidth="1"/>
    <col min="14145" max="14154" width="0.85546875" style="92"/>
    <col min="14155" max="14156" width="0.85546875" style="92" customWidth="1"/>
    <col min="14157" max="14395" width="0.85546875" style="92"/>
    <col min="14396" max="14396" width="0.85546875" style="92" customWidth="1"/>
    <col min="14397" max="14399" width="0.85546875" style="92"/>
    <col min="14400" max="14400" width="0.85546875" style="92" customWidth="1"/>
    <col min="14401" max="14410" width="0.85546875" style="92"/>
    <col min="14411" max="14412" width="0.85546875" style="92" customWidth="1"/>
    <col min="14413" max="14651" width="0.85546875" style="92"/>
    <col min="14652" max="14652" width="0.85546875" style="92" customWidth="1"/>
    <col min="14653" max="14655" width="0.85546875" style="92"/>
    <col min="14656" max="14656" width="0.85546875" style="92" customWidth="1"/>
    <col min="14657" max="14666" width="0.85546875" style="92"/>
    <col min="14667" max="14668" width="0.85546875" style="92" customWidth="1"/>
    <col min="14669" max="14907" width="0.85546875" style="92"/>
    <col min="14908" max="14908" width="0.85546875" style="92" customWidth="1"/>
    <col min="14909" max="14911" width="0.85546875" style="92"/>
    <col min="14912" max="14912" width="0.85546875" style="92" customWidth="1"/>
    <col min="14913" max="14922" width="0.85546875" style="92"/>
    <col min="14923" max="14924" width="0.85546875" style="92" customWidth="1"/>
    <col min="14925" max="15163" width="0.85546875" style="92"/>
    <col min="15164" max="15164" width="0.85546875" style="92" customWidth="1"/>
    <col min="15165" max="15167" width="0.85546875" style="92"/>
    <col min="15168" max="15168" width="0.85546875" style="92" customWidth="1"/>
    <col min="15169" max="15178" width="0.85546875" style="92"/>
    <col min="15179" max="15180" width="0.85546875" style="92" customWidth="1"/>
    <col min="15181" max="15419" width="0.85546875" style="92"/>
    <col min="15420" max="15420" width="0.85546875" style="92" customWidth="1"/>
    <col min="15421" max="15423" width="0.85546875" style="92"/>
    <col min="15424" max="15424" width="0.85546875" style="92" customWidth="1"/>
    <col min="15425" max="15434" width="0.85546875" style="92"/>
    <col min="15435" max="15436" width="0.85546875" style="92" customWidth="1"/>
    <col min="15437" max="15675" width="0.85546875" style="92"/>
    <col min="15676" max="15676" width="0.85546875" style="92" customWidth="1"/>
    <col min="15677" max="15679" width="0.85546875" style="92"/>
    <col min="15680" max="15680" width="0.85546875" style="92" customWidth="1"/>
    <col min="15681" max="15690" width="0.85546875" style="92"/>
    <col min="15691" max="15692" width="0.85546875" style="92" customWidth="1"/>
    <col min="15693" max="15931" width="0.85546875" style="92"/>
    <col min="15932" max="15932" width="0.85546875" style="92" customWidth="1"/>
    <col min="15933" max="15935" width="0.85546875" style="92"/>
    <col min="15936" max="15936" width="0.85546875" style="92" customWidth="1"/>
    <col min="15937" max="15946" width="0.85546875" style="92"/>
    <col min="15947" max="15948" width="0.85546875" style="92" customWidth="1"/>
    <col min="15949" max="16187" width="0.85546875" style="92"/>
    <col min="16188" max="16188" width="0.85546875" style="92" customWidth="1"/>
    <col min="16189" max="16191" width="0.85546875" style="92"/>
    <col min="16192" max="16192" width="0.85546875" style="92" customWidth="1"/>
    <col min="16193" max="16202" width="0.85546875" style="92"/>
    <col min="16203" max="16204" width="0.85546875" style="92" customWidth="1"/>
    <col min="16205" max="16384" width="0.85546875" style="92"/>
  </cols>
  <sheetData>
    <row r="1" spans="1:173" s="95" customFormat="1" ht="13.5" customHeight="1">
      <c r="B1" s="317" t="s">
        <v>209</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c r="BV1" s="317"/>
      <c r="BW1" s="317"/>
      <c r="BX1" s="317"/>
      <c r="BY1" s="317"/>
      <c r="BZ1" s="317"/>
      <c r="CA1" s="317"/>
      <c r="CB1" s="317"/>
      <c r="CC1" s="317"/>
      <c r="CD1" s="317"/>
      <c r="CE1" s="317"/>
      <c r="CF1" s="317"/>
      <c r="CG1" s="317"/>
      <c r="CH1" s="317"/>
      <c r="CI1" s="317"/>
      <c r="CJ1" s="317"/>
      <c r="CK1" s="317"/>
      <c r="CL1" s="317"/>
      <c r="CM1" s="317"/>
      <c r="CN1" s="317"/>
      <c r="CO1" s="317"/>
      <c r="CP1" s="317"/>
      <c r="CQ1" s="317"/>
      <c r="CR1" s="317"/>
      <c r="CS1" s="317"/>
      <c r="CT1" s="317"/>
      <c r="CU1" s="317"/>
      <c r="CV1" s="317"/>
      <c r="CW1" s="317"/>
      <c r="CX1" s="317"/>
      <c r="CY1" s="317"/>
      <c r="CZ1" s="317"/>
      <c r="DA1" s="317"/>
      <c r="DB1" s="317"/>
      <c r="DC1" s="317"/>
      <c r="DD1" s="317"/>
      <c r="DE1" s="317"/>
      <c r="DF1" s="317"/>
      <c r="DG1" s="317"/>
      <c r="DH1" s="317"/>
      <c r="DI1" s="317"/>
      <c r="DJ1" s="317"/>
      <c r="DK1" s="317"/>
      <c r="DL1" s="317"/>
      <c r="DM1" s="317"/>
      <c r="DN1" s="317"/>
      <c r="DO1" s="317"/>
      <c r="DP1" s="317"/>
      <c r="DQ1" s="317"/>
      <c r="DR1" s="317"/>
      <c r="DS1" s="317"/>
      <c r="DT1" s="317"/>
      <c r="DU1" s="317"/>
      <c r="DV1" s="317"/>
      <c r="DW1" s="317"/>
      <c r="DX1" s="317"/>
      <c r="DY1" s="317"/>
      <c r="DZ1" s="317"/>
      <c r="EA1" s="317"/>
      <c r="EB1" s="317"/>
      <c r="EC1" s="317"/>
      <c r="ED1" s="317"/>
      <c r="EE1" s="317"/>
      <c r="EF1" s="317"/>
      <c r="EG1" s="317"/>
      <c r="EH1" s="317"/>
      <c r="EI1" s="317"/>
      <c r="EJ1" s="317"/>
      <c r="EK1" s="317"/>
      <c r="EL1" s="317"/>
      <c r="EM1" s="317"/>
      <c r="EN1" s="317"/>
      <c r="EO1" s="317"/>
      <c r="EP1" s="317"/>
      <c r="EQ1" s="317"/>
      <c r="ER1" s="317"/>
      <c r="ES1" s="317"/>
      <c r="ET1" s="317"/>
      <c r="EU1" s="317"/>
      <c r="EV1" s="317"/>
      <c r="EW1" s="317"/>
      <c r="EX1" s="317"/>
      <c r="EY1" s="317"/>
      <c r="EZ1" s="317"/>
      <c r="FA1" s="317"/>
      <c r="FB1" s="317"/>
      <c r="FC1" s="317"/>
      <c r="FD1" s="317"/>
      <c r="FE1" s="317"/>
      <c r="FF1" s="317"/>
      <c r="FG1" s="317"/>
      <c r="FH1" s="317"/>
      <c r="FI1" s="317"/>
      <c r="FJ1" s="317"/>
      <c r="FK1" s="317"/>
      <c r="FL1" s="317"/>
      <c r="FM1" s="317"/>
      <c r="FN1" s="317"/>
      <c r="FO1" s="317"/>
      <c r="FP1" s="317"/>
    </row>
    <row r="2" spans="1:173" ht="7.5" customHeight="1"/>
    <row r="3" spans="1:173" ht="11.25" customHeight="1">
      <c r="A3" s="318" t="s">
        <v>210</v>
      </c>
      <c r="B3" s="318"/>
      <c r="C3" s="318"/>
      <c r="D3" s="318"/>
      <c r="E3" s="318"/>
      <c r="F3" s="318"/>
      <c r="G3" s="319"/>
      <c r="H3" s="324" t="s">
        <v>15</v>
      </c>
      <c r="I3" s="324"/>
      <c r="J3" s="324"/>
      <c r="K3" s="324"/>
      <c r="L3" s="324"/>
      <c r="M3" s="324"/>
      <c r="N3" s="324"/>
      <c r="O3" s="324"/>
      <c r="P3" s="324"/>
      <c r="Q3" s="324"/>
      <c r="R3" s="324"/>
      <c r="S3" s="324"/>
      <c r="T3" s="324"/>
      <c r="U3" s="324"/>
      <c r="V3" s="324"/>
      <c r="W3" s="324"/>
      <c r="X3" s="324"/>
      <c r="Y3" s="324"/>
      <c r="Z3" s="324"/>
      <c r="AA3" s="324"/>
      <c r="AB3" s="324"/>
      <c r="AC3" s="324"/>
      <c r="AD3" s="324"/>
      <c r="AE3" s="324"/>
      <c r="AF3" s="324"/>
      <c r="AG3" s="324"/>
      <c r="AH3" s="324"/>
      <c r="AI3" s="324"/>
      <c r="AJ3" s="324"/>
      <c r="AK3" s="324"/>
      <c r="AL3" s="324"/>
      <c r="AM3" s="324"/>
      <c r="AN3" s="324"/>
      <c r="AO3" s="324"/>
      <c r="AP3" s="324"/>
      <c r="AQ3" s="324"/>
      <c r="AR3" s="324"/>
      <c r="AS3" s="324"/>
      <c r="AT3" s="324"/>
      <c r="AU3" s="324"/>
      <c r="AV3" s="324"/>
      <c r="AW3" s="324"/>
      <c r="AX3" s="324"/>
      <c r="AY3" s="324"/>
      <c r="AZ3" s="324"/>
      <c r="BA3" s="324"/>
      <c r="BB3" s="324"/>
      <c r="BC3" s="324"/>
      <c r="BD3" s="324"/>
      <c r="BE3" s="324"/>
      <c r="BF3" s="324"/>
      <c r="BG3" s="324"/>
      <c r="BH3" s="324"/>
      <c r="BI3" s="324"/>
      <c r="BJ3" s="324"/>
      <c r="BK3" s="324"/>
      <c r="BL3" s="324"/>
      <c r="BM3" s="324"/>
      <c r="BN3" s="324"/>
      <c r="BO3" s="324"/>
      <c r="BP3" s="324"/>
      <c r="BQ3" s="324"/>
      <c r="BR3" s="324"/>
      <c r="BS3" s="324"/>
      <c r="BT3" s="324"/>
      <c r="BU3" s="324"/>
      <c r="BV3" s="324"/>
      <c r="BW3" s="324"/>
      <c r="BX3" s="324"/>
      <c r="BY3" s="324"/>
      <c r="BZ3" s="324"/>
      <c r="CA3" s="324"/>
      <c r="CB3" s="324"/>
      <c r="CC3" s="324"/>
      <c r="CD3" s="324"/>
      <c r="CE3" s="324"/>
      <c r="CF3" s="324"/>
      <c r="CG3" s="324"/>
      <c r="CH3" s="324"/>
      <c r="CI3" s="324"/>
      <c r="CJ3" s="324"/>
      <c r="CK3" s="325"/>
      <c r="CL3" s="330" t="s">
        <v>211</v>
      </c>
      <c r="CM3" s="318"/>
      <c r="CN3" s="318"/>
      <c r="CO3" s="318"/>
      <c r="CP3" s="318"/>
      <c r="CQ3" s="318"/>
      <c r="CR3" s="318"/>
      <c r="CS3" s="319"/>
      <c r="CT3" s="330" t="s">
        <v>212</v>
      </c>
      <c r="CU3" s="318"/>
      <c r="CV3" s="318"/>
      <c r="CW3" s="318"/>
      <c r="CX3" s="318"/>
      <c r="CY3" s="318"/>
      <c r="CZ3" s="318"/>
      <c r="DA3" s="319"/>
      <c r="DB3" s="330" t="s">
        <v>310</v>
      </c>
      <c r="DC3" s="318"/>
      <c r="DD3" s="318"/>
      <c r="DE3" s="318"/>
      <c r="DF3" s="318"/>
      <c r="DG3" s="318"/>
      <c r="DH3" s="318"/>
      <c r="DI3" s="318"/>
      <c r="DJ3" s="318"/>
      <c r="DK3" s="318"/>
      <c r="DL3" s="318"/>
      <c r="DM3" s="319"/>
      <c r="DN3" s="330" t="s">
        <v>311</v>
      </c>
      <c r="DO3" s="318"/>
      <c r="DP3" s="318"/>
      <c r="DQ3" s="318"/>
      <c r="DR3" s="318"/>
      <c r="DS3" s="318"/>
      <c r="DT3" s="318"/>
      <c r="DU3" s="319"/>
      <c r="DV3" s="333" t="s">
        <v>19</v>
      </c>
      <c r="DW3" s="334"/>
      <c r="DX3" s="334"/>
      <c r="DY3" s="334"/>
      <c r="DZ3" s="334"/>
      <c r="EA3" s="334"/>
      <c r="EB3" s="334"/>
      <c r="EC3" s="334"/>
      <c r="ED3" s="334"/>
      <c r="EE3" s="334"/>
      <c r="EF3" s="334"/>
      <c r="EG3" s="334"/>
      <c r="EH3" s="334"/>
      <c r="EI3" s="334"/>
      <c r="EJ3" s="334"/>
      <c r="EK3" s="334"/>
      <c r="EL3" s="334"/>
      <c r="EM3" s="334"/>
      <c r="EN3" s="334"/>
      <c r="EO3" s="334"/>
      <c r="EP3" s="334"/>
      <c r="EQ3" s="334"/>
      <c r="ER3" s="334"/>
      <c r="ES3" s="334"/>
      <c r="ET3" s="334"/>
      <c r="EU3" s="334"/>
      <c r="EV3" s="334"/>
      <c r="EW3" s="334"/>
      <c r="EX3" s="334"/>
      <c r="EY3" s="334"/>
      <c r="EZ3" s="334"/>
      <c r="FA3" s="334"/>
      <c r="FB3" s="334"/>
      <c r="FC3" s="334"/>
      <c r="FD3" s="334"/>
      <c r="FE3" s="334"/>
      <c r="FF3" s="334"/>
      <c r="FG3" s="334"/>
      <c r="FH3" s="334"/>
      <c r="FI3" s="334"/>
      <c r="FJ3" s="334"/>
      <c r="FK3" s="334"/>
      <c r="FL3" s="334"/>
      <c r="FM3" s="334"/>
      <c r="FN3" s="334"/>
      <c r="FO3" s="334"/>
      <c r="FP3" s="334"/>
      <c r="FQ3" s="334"/>
    </row>
    <row r="4" spans="1:173" ht="11.25" customHeight="1">
      <c r="A4" s="320"/>
      <c r="B4" s="320"/>
      <c r="C4" s="320"/>
      <c r="D4" s="320"/>
      <c r="E4" s="320"/>
      <c r="F4" s="320"/>
      <c r="G4" s="321"/>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c r="AL4" s="326"/>
      <c r="AM4" s="326"/>
      <c r="AN4" s="326"/>
      <c r="AO4" s="326"/>
      <c r="AP4" s="326"/>
      <c r="AQ4" s="326"/>
      <c r="AR4" s="326"/>
      <c r="AS4" s="326"/>
      <c r="AT4" s="326"/>
      <c r="AU4" s="326"/>
      <c r="AV4" s="326"/>
      <c r="AW4" s="326"/>
      <c r="AX4" s="326"/>
      <c r="AY4" s="326"/>
      <c r="AZ4" s="326"/>
      <c r="BA4" s="326"/>
      <c r="BB4" s="326"/>
      <c r="BC4" s="326"/>
      <c r="BD4" s="326"/>
      <c r="BE4" s="326"/>
      <c r="BF4" s="326"/>
      <c r="BG4" s="326"/>
      <c r="BH4" s="326"/>
      <c r="BI4" s="326"/>
      <c r="BJ4" s="326"/>
      <c r="BK4" s="326"/>
      <c r="BL4" s="326"/>
      <c r="BM4" s="326"/>
      <c r="BN4" s="326"/>
      <c r="BO4" s="326"/>
      <c r="BP4" s="326"/>
      <c r="BQ4" s="326"/>
      <c r="BR4" s="326"/>
      <c r="BS4" s="326"/>
      <c r="BT4" s="326"/>
      <c r="BU4" s="326"/>
      <c r="BV4" s="326"/>
      <c r="BW4" s="326"/>
      <c r="BX4" s="326"/>
      <c r="BY4" s="326"/>
      <c r="BZ4" s="326"/>
      <c r="CA4" s="326"/>
      <c r="CB4" s="326"/>
      <c r="CC4" s="326"/>
      <c r="CD4" s="326"/>
      <c r="CE4" s="326"/>
      <c r="CF4" s="326"/>
      <c r="CG4" s="326"/>
      <c r="CH4" s="326"/>
      <c r="CI4" s="326"/>
      <c r="CJ4" s="326"/>
      <c r="CK4" s="327"/>
      <c r="CL4" s="331"/>
      <c r="CM4" s="320"/>
      <c r="CN4" s="320"/>
      <c r="CO4" s="320"/>
      <c r="CP4" s="320"/>
      <c r="CQ4" s="320"/>
      <c r="CR4" s="320"/>
      <c r="CS4" s="321"/>
      <c r="CT4" s="331"/>
      <c r="CU4" s="320"/>
      <c r="CV4" s="320"/>
      <c r="CW4" s="320"/>
      <c r="CX4" s="320"/>
      <c r="CY4" s="320"/>
      <c r="CZ4" s="320"/>
      <c r="DA4" s="321"/>
      <c r="DB4" s="331"/>
      <c r="DC4" s="320"/>
      <c r="DD4" s="320"/>
      <c r="DE4" s="320"/>
      <c r="DF4" s="320"/>
      <c r="DG4" s="320"/>
      <c r="DH4" s="320"/>
      <c r="DI4" s="320"/>
      <c r="DJ4" s="320"/>
      <c r="DK4" s="320"/>
      <c r="DL4" s="320"/>
      <c r="DM4" s="321"/>
      <c r="DN4" s="331"/>
      <c r="DO4" s="320"/>
      <c r="DP4" s="320"/>
      <c r="DQ4" s="320"/>
      <c r="DR4" s="320"/>
      <c r="DS4" s="320"/>
      <c r="DT4" s="320"/>
      <c r="DU4" s="321"/>
      <c r="DV4" s="335" t="s">
        <v>213</v>
      </c>
      <c r="DW4" s="336"/>
      <c r="DX4" s="336"/>
      <c r="DY4" s="336"/>
      <c r="DZ4" s="336"/>
      <c r="EA4" s="336"/>
      <c r="EB4" s="337" t="s">
        <v>332</v>
      </c>
      <c r="EC4" s="337"/>
      <c r="ED4" s="337"/>
      <c r="EE4" s="338" t="s">
        <v>214</v>
      </c>
      <c r="EF4" s="338"/>
      <c r="EG4" s="339"/>
      <c r="EH4" s="335" t="s">
        <v>213</v>
      </c>
      <c r="EI4" s="336"/>
      <c r="EJ4" s="336"/>
      <c r="EK4" s="336"/>
      <c r="EL4" s="336"/>
      <c r="EM4" s="336"/>
      <c r="EN4" s="337" t="s">
        <v>337</v>
      </c>
      <c r="EO4" s="337"/>
      <c r="EP4" s="337"/>
      <c r="EQ4" s="338" t="s">
        <v>214</v>
      </c>
      <c r="ER4" s="338"/>
      <c r="ES4" s="339"/>
      <c r="ET4" s="335" t="s">
        <v>213</v>
      </c>
      <c r="EU4" s="336"/>
      <c r="EV4" s="336"/>
      <c r="EW4" s="336"/>
      <c r="EX4" s="336"/>
      <c r="EY4" s="336"/>
      <c r="EZ4" s="337" t="s">
        <v>359</v>
      </c>
      <c r="FA4" s="337"/>
      <c r="FB4" s="337"/>
      <c r="FC4" s="338" t="s">
        <v>214</v>
      </c>
      <c r="FD4" s="338"/>
      <c r="FE4" s="339"/>
      <c r="FF4" s="330" t="s">
        <v>20</v>
      </c>
      <c r="FG4" s="318"/>
      <c r="FH4" s="318"/>
      <c r="FI4" s="318"/>
      <c r="FJ4" s="318"/>
      <c r="FK4" s="318"/>
      <c r="FL4" s="318"/>
      <c r="FM4" s="318"/>
      <c r="FN4" s="318"/>
      <c r="FO4" s="318"/>
      <c r="FP4" s="318"/>
      <c r="FQ4" s="318"/>
    </row>
    <row r="5" spans="1:173" ht="35.25" customHeight="1">
      <c r="A5" s="322"/>
      <c r="B5" s="322"/>
      <c r="C5" s="322"/>
      <c r="D5" s="322"/>
      <c r="E5" s="322"/>
      <c r="F5" s="322"/>
      <c r="G5" s="323"/>
      <c r="H5" s="328"/>
      <c r="I5" s="328"/>
      <c r="J5" s="328"/>
      <c r="K5" s="328"/>
      <c r="L5" s="328"/>
      <c r="M5" s="328"/>
      <c r="N5" s="328"/>
      <c r="O5" s="328"/>
      <c r="P5" s="328"/>
      <c r="Q5" s="328"/>
      <c r="R5" s="328"/>
      <c r="S5" s="328"/>
      <c r="T5" s="328"/>
      <c r="U5" s="328"/>
      <c r="V5" s="328"/>
      <c r="W5" s="328"/>
      <c r="X5" s="328"/>
      <c r="Y5" s="328"/>
      <c r="Z5" s="328"/>
      <c r="AA5" s="328"/>
      <c r="AB5" s="328"/>
      <c r="AC5" s="328"/>
      <c r="AD5" s="328"/>
      <c r="AE5" s="328"/>
      <c r="AF5" s="328"/>
      <c r="AG5" s="328"/>
      <c r="AH5" s="328"/>
      <c r="AI5" s="328"/>
      <c r="AJ5" s="328"/>
      <c r="AK5" s="328"/>
      <c r="AL5" s="328"/>
      <c r="AM5" s="328"/>
      <c r="AN5" s="328"/>
      <c r="AO5" s="328"/>
      <c r="AP5" s="328"/>
      <c r="AQ5" s="328"/>
      <c r="AR5" s="328"/>
      <c r="AS5" s="328"/>
      <c r="AT5" s="328"/>
      <c r="AU5" s="328"/>
      <c r="AV5" s="328"/>
      <c r="AW5" s="328"/>
      <c r="AX5" s="328"/>
      <c r="AY5" s="328"/>
      <c r="AZ5" s="328"/>
      <c r="BA5" s="328"/>
      <c r="BB5" s="328"/>
      <c r="BC5" s="328"/>
      <c r="BD5" s="328"/>
      <c r="BE5" s="328"/>
      <c r="BF5" s="328"/>
      <c r="BG5" s="328"/>
      <c r="BH5" s="328"/>
      <c r="BI5" s="328"/>
      <c r="BJ5" s="328"/>
      <c r="BK5" s="328"/>
      <c r="BL5" s="328"/>
      <c r="BM5" s="328"/>
      <c r="BN5" s="328"/>
      <c r="BO5" s="328"/>
      <c r="BP5" s="328"/>
      <c r="BQ5" s="328"/>
      <c r="BR5" s="328"/>
      <c r="BS5" s="328"/>
      <c r="BT5" s="328"/>
      <c r="BU5" s="328"/>
      <c r="BV5" s="328"/>
      <c r="BW5" s="328"/>
      <c r="BX5" s="328"/>
      <c r="BY5" s="328"/>
      <c r="BZ5" s="328"/>
      <c r="CA5" s="328"/>
      <c r="CB5" s="328"/>
      <c r="CC5" s="328"/>
      <c r="CD5" s="328"/>
      <c r="CE5" s="328"/>
      <c r="CF5" s="328"/>
      <c r="CG5" s="328"/>
      <c r="CH5" s="328"/>
      <c r="CI5" s="328"/>
      <c r="CJ5" s="328"/>
      <c r="CK5" s="329"/>
      <c r="CL5" s="332"/>
      <c r="CM5" s="322"/>
      <c r="CN5" s="322"/>
      <c r="CO5" s="322"/>
      <c r="CP5" s="322"/>
      <c r="CQ5" s="322"/>
      <c r="CR5" s="322"/>
      <c r="CS5" s="323"/>
      <c r="CT5" s="332"/>
      <c r="CU5" s="322"/>
      <c r="CV5" s="322"/>
      <c r="CW5" s="322"/>
      <c r="CX5" s="322"/>
      <c r="CY5" s="322"/>
      <c r="CZ5" s="322"/>
      <c r="DA5" s="323"/>
      <c r="DB5" s="332"/>
      <c r="DC5" s="322"/>
      <c r="DD5" s="322"/>
      <c r="DE5" s="322"/>
      <c r="DF5" s="322"/>
      <c r="DG5" s="322"/>
      <c r="DH5" s="322"/>
      <c r="DI5" s="322"/>
      <c r="DJ5" s="322"/>
      <c r="DK5" s="322"/>
      <c r="DL5" s="322"/>
      <c r="DM5" s="323"/>
      <c r="DN5" s="332"/>
      <c r="DO5" s="322"/>
      <c r="DP5" s="322"/>
      <c r="DQ5" s="322"/>
      <c r="DR5" s="322"/>
      <c r="DS5" s="322"/>
      <c r="DT5" s="322"/>
      <c r="DU5" s="323"/>
      <c r="DV5" s="340" t="s">
        <v>215</v>
      </c>
      <c r="DW5" s="341"/>
      <c r="DX5" s="341"/>
      <c r="DY5" s="341"/>
      <c r="DZ5" s="341"/>
      <c r="EA5" s="341"/>
      <c r="EB5" s="341"/>
      <c r="EC5" s="341"/>
      <c r="ED5" s="341"/>
      <c r="EE5" s="341"/>
      <c r="EF5" s="341"/>
      <c r="EG5" s="342"/>
      <c r="EH5" s="340" t="s">
        <v>216</v>
      </c>
      <c r="EI5" s="341"/>
      <c r="EJ5" s="341"/>
      <c r="EK5" s="341"/>
      <c r="EL5" s="341"/>
      <c r="EM5" s="341"/>
      <c r="EN5" s="341"/>
      <c r="EO5" s="341"/>
      <c r="EP5" s="341"/>
      <c r="EQ5" s="341"/>
      <c r="ER5" s="341"/>
      <c r="ES5" s="342"/>
      <c r="ET5" s="340" t="s">
        <v>217</v>
      </c>
      <c r="EU5" s="341"/>
      <c r="EV5" s="341"/>
      <c r="EW5" s="341"/>
      <c r="EX5" s="341"/>
      <c r="EY5" s="341"/>
      <c r="EZ5" s="341"/>
      <c r="FA5" s="341"/>
      <c r="FB5" s="341"/>
      <c r="FC5" s="341"/>
      <c r="FD5" s="341"/>
      <c r="FE5" s="342"/>
      <c r="FF5" s="332"/>
      <c r="FG5" s="322"/>
      <c r="FH5" s="322"/>
      <c r="FI5" s="322"/>
      <c r="FJ5" s="322"/>
      <c r="FK5" s="322"/>
      <c r="FL5" s="322"/>
      <c r="FM5" s="322"/>
      <c r="FN5" s="322"/>
      <c r="FO5" s="322"/>
      <c r="FP5" s="322"/>
      <c r="FQ5" s="322"/>
    </row>
    <row r="6" spans="1:173" ht="12" thickBot="1">
      <c r="A6" s="355" t="s">
        <v>21</v>
      </c>
      <c r="B6" s="355"/>
      <c r="C6" s="355"/>
      <c r="D6" s="355"/>
      <c r="E6" s="355"/>
      <c r="F6" s="355"/>
      <c r="G6" s="356"/>
      <c r="H6" s="355" t="s">
        <v>22</v>
      </c>
      <c r="I6" s="355"/>
      <c r="J6" s="355"/>
      <c r="K6" s="355"/>
      <c r="L6" s="355"/>
      <c r="M6" s="355"/>
      <c r="N6" s="355"/>
      <c r="O6" s="355"/>
      <c r="P6" s="355"/>
      <c r="Q6" s="355"/>
      <c r="R6" s="355"/>
      <c r="S6" s="355"/>
      <c r="T6" s="355"/>
      <c r="U6" s="355"/>
      <c r="V6" s="355"/>
      <c r="W6" s="355"/>
      <c r="X6" s="355"/>
      <c r="Y6" s="355"/>
      <c r="Z6" s="355"/>
      <c r="AA6" s="355"/>
      <c r="AB6" s="355"/>
      <c r="AC6" s="355"/>
      <c r="AD6" s="355"/>
      <c r="AE6" s="355"/>
      <c r="AF6" s="355"/>
      <c r="AG6" s="355"/>
      <c r="AH6" s="355"/>
      <c r="AI6" s="355"/>
      <c r="AJ6" s="355"/>
      <c r="AK6" s="355"/>
      <c r="AL6" s="355"/>
      <c r="AM6" s="355"/>
      <c r="AN6" s="355"/>
      <c r="AO6" s="355"/>
      <c r="AP6" s="355"/>
      <c r="AQ6" s="355"/>
      <c r="AR6" s="355"/>
      <c r="AS6" s="355"/>
      <c r="AT6" s="355"/>
      <c r="AU6" s="355"/>
      <c r="AV6" s="355"/>
      <c r="AW6" s="355"/>
      <c r="AX6" s="355"/>
      <c r="AY6" s="355"/>
      <c r="AZ6" s="355"/>
      <c r="BA6" s="355"/>
      <c r="BB6" s="355"/>
      <c r="BC6" s="355"/>
      <c r="BD6" s="355"/>
      <c r="BE6" s="355"/>
      <c r="BF6" s="355"/>
      <c r="BG6" s="355"/>
      <c r="BH6" s="355"/>
      <c r="BI6" s="355"/>
      <c r="BJ6" s="355"/>
      <c r="BK6" s="355"/>
      <c r="BL6" s="355"/>
      <c r="BM6" s="355"/>
      <c r="BN6" s="355"/>
      <c r="BO6" s="355"/>
      <c r="BP6" s="355"/>
      <c r="BQ6" s="355"/>
      <c r="BR6" s="355"/>
      <c r="BS6" s="355"/>
      <c r="BT6" s="355"/>
      <c r="BU6" s="355"/>
      <c r="BV6" s="355"/>
      <c r="BW6" s="355"/>
      <c r="BX6" s="355"/>
      <c r="BY6" s="355"/>
      <c r="BZ6" s="355"/>
      <c r="CA6" s="355"/>
      <c r="CB6" s="355"/>
      <c r="CC6" s="355"/>
      <c r="CD6" s="355"/>
      <c r="CE6" s="355"/>
      <c r="CF6" s="355"/>
      <c r="CG6" s="355"/>
      <c r="CH6" s="355"/>
      <c r="CI6" s="355"/>
      <c r="CJ6" s="355"/>
      <c r="CK6" s="356"/>
      <c r="CL6" s="292" t="s">
        <v>23</v>
      </c>
      <c r="CM6" s="311"/>
      <c r="CN6" s="311"/>
      <c r="CO6" s="311"/>
      <c r="CP6" s="311"/>
      <c r="CQ6" s="311"/>
      <c r="CR6" s="311"/>
      <c r="CS6" s="312"/>
      <c r="CT6" s="292" t="s">
        <v>24</v>
      </c>
      <c r="CU6" s="311"/>
      <c r="CV6" s="311"/>
      <c r="CW6" s="311"/>
      <c r="CX6" s="311"/>
      <c r="CY6" s="311"/>
      <c r="CZ6" s="311"/>
      <c r="DA6" s="312"/>
      <c r="DB6" s="292" t="s">
        <v>312</v>
      </c>
      <c r="DC6" s="311"/>
      <c r="DD6" s="311"/>
      <c r="DE6" s="311"/>
      <c r="DF6" s="311"/>
      <c r="DG6" s="311"/>
      <c r="DH6" s="311"/>
      <c r="DI6" s="311"/>
      <c r="DJ6" s="311"/>
      <c r="DK6" s="311"/>
      <c r="DL6" s="311"/>
      <c r="DM6" s="312"/>
      <c r="DN6" s="292" t="s">
        <v>313</v>
      </c>
      <c r="DO6" s="311"/>
      <c r="DP6" s="311"/>
      <c r="DQ6" s="311"/>
      <c r="DR6" s="311"/>
      <c r="DS6" s="311"/>
      <c r="DT6" s="311"/>
      <c r="DU6" s="312"/>
      <c r="DV6" s="292" t="s">
        <v>25</v>
      </c>
      <c r="DW6" s="311"/>
      <c r="DX6" s="311"/>
      <c r="DY6" s="311"/>
      <c r="DZ6" s="311"/>
      <c r="EA6" s="311"/>
      <c r="EB6" s="311"/>
      <c r="EC6" s="311"/>
      <c r="ED6" s="311"/>
      <c r="EE6" s="311"/>
      <c r="EF6" s="311"/>
      <c r="EG6" s="312"/>
      <c r="EH6" s="292" t="s">
        <v>26</v>
      </c>
      <c r="EI6" s="311"/>
      <c r="EJ6" s="311"/>
      <c r="EK6" s="311"/>
      <c r="EL6" s="311"/>
      <c r="EM6" s="311"/>
      <c r="EN6" s="311"/>
      <c r="EO6" s="311"/>
      <c r="EP6" s="311"/>
      <c r="EQ6" s="311"/>
      <c r="ER6" s="311"/>
      <c r="ES6" s="312"/>
      <c r="ET6" s="292" t="s">
        <v>27</v>
      </c>
      <c r="EU6" s="311"/>
      <c r="EV6" s="311"/>
      <c r="EW6" s="311"/>
      <c r="EX6" s="311"/>
      <c r="EY6" s="311"/>
      <c r="EZ6" s="311"/>
      <c r="FA6" s="311"/>
      <c r="FB6" s="311"/>
      <c r="FC6" s="311"/>
      <c r="FD6" s="311"/>
      <c r="FE6" s="312"/>
      <c r="FF6" s="292" t="s">
        <v>28</v>
      </c>
      <c r="FG6" s="311"/>
      <c r="FH6" s="311"/>
      <c r="FI6" s="311"/>
      <c r="FJ6" s="311"/>
      <c r="FK6" s="311"/>
      <c r="FL6" s="311"/>
      <c r="FM6" s="311"/>
      <c r="FN6" s="311"/>
      <c r="FO6" s="311"/>
      <c r="FP6" s="311"/>
      <c r="FQ6" s="311"/>
    </row>
    <row r="7" spans="1:173" ht="12.75" customHeight="1">
      <c r="A7" s="343">
        <v>1</v>
      </c>
      <c r="B7" s="343"/>
      <c r="C7" s="343"/>
      <c r="D7" s="343"/>
      <c r="E7" s="343"/>
      <c r="F7" s="343"/>
      <c r="G7" s="344"/>
      <c r="H7" s="345" t="s">
        <v>218</v>
      </c>
      <c r="I7" s="346"/>
      <c r="J7" s="346"/>
      <c r="K7" s="346"/>
      <c r="L7" s="346"/>
      <c r="M7" s="346"/>
      <c r="N7" s="346"/>
      <c r="O7" s="346"/>
      <c r="P7" s="346"/>
      <c r="Q7" s="346"/>
      <c r="R7" s="346"/>
      <c r="S7" s="346"/>
      <c r="T7" s="346"/>
      <c r="U7" s="346"/>
      <c r="V7" s="346"/>
      <c r="W7" s="346"/>
      <c r="X7" s="346"/>
      <c r="Y7" s="346"/>
      <c r="Z7" s="346"/>
      <c r="AA7" s="346"/>
      <c r="AB7" s="346"/>
      <c r="AC7" s="346"/>
      <c r="AD7" s="346"/>
      <c r="AE7" s="346"/>
      <c r="AF7" s="346"/>
      <c r="AG7" s="346"/>
      <c r="AH7" s="346"/>
      <c r="AI7" s="346"/>
      <c r="AJ7" s="346"/>
      <c r="AK7" s="346"/>
      <c r="AL7" s="346"/>
      <c r="AM7" s="346"/>
      <c r="AN7" s="346"/>
      <c r="AO7" s="346"/>
      <c r="AP7" s="346"/>
      <c r="AQ7" s="346"/>
      <c r="AR7" s="346"/>
      <c r="AS7" s="346"/>
      <c r="AT7" s="346"/>
      <c r="AU7" s="346"/>
      <c r="AV7" s="346"/>
      <c r="AW7" s="346"/>
      <c r="AX7" s="346"/>
      <c r="AY7" s="346"/>
      <c r="AZ7" s="346"/>
      <c r="BA7" s="346"/>
      <c r="BB7" s="346"/>
      <c r="BC7" s="346"/>
      <c r="BD7" s="346"/>
      <c r="BE7" s="346"/>
      <c r="BF7" s="346"/>
      <c r="BG7" s="346"/>
      <c r="BH7" s="346"/>
      <c r="BI7" s="346"/>
      <c r="BJ7" s="346"/>
      <c r="BK7" s="346"/>
      <c r="BL7" s="346"/>
      <c r="BM7" s="346"/>
      <c r="BN7" s="346"/>
      <c r="BO7" s="346"/>
      <c r="BP7" s="346"/>
      <c r="BQ7" s="346"/>
      <c r="BR7" s="346"/>
      <c r="BS7" s="346"/>
      <c r="BT7" s="346"/>
      <c r="BU7" s="346"/>
      <c r="BV7" s="346"/>
      <c r="BW7" s="346"/>
      <c r="BX7" s="346"/>
      <c r="BY7" s="346"/>
      <c r="BZ7" s="346"/>
      <c r="CA7" s="346"/>
      <c r="CB7" s="346"/>
      <c r="CC7" s="346"/>
      <c r="CD7" s="346"/>
      <c r="CE7" s="346"/>
      <c r="CF7" s="346"/>
      <c r="CG7" s="346"/>
      <c r="CH7" s="346"/>
      <c r="CI7" s="346"/>
      <c r="CJ7" s="346"/>
      <c r="CK7" s="346"/>
      <c r="CL7" s="347" t="s">
        <v>219</v>
      </c>
      <c r="CM7" s="348"/>
      <c r="CN7" s="348"/>
      <c r="CO7" s="348"/>
      <c r="CP7" s="348"/>
      <c r="CQ7" s="348"/>
      <c r="CR7" s="348"/>
      <c r="CS7" s="349"/>
      <c r="CT7" s="350" t="s">
        <v>31</v>
      </c>
      <c r="CU7" s="351"/>
      <c r="CV7" s="351"/>
      <c r="CW7" s="351"/>
      <c r="CX7" s="351"/>
      <c r="CY7" s="351"/>
      <c r="CZ7" s="351"/>
      <c r="DA7" s="352"/>
      <c r="DB7" s="350"/>
      <c r="DC7" s="351"/>
      <c r="DD7" s="351"/>
      <c r="DE7" s="351"/>
      <c r="DF7" s="351"/>
      <c r="DG7" s="351"/>
      <c r="DH7" s="351"/>
      <c r="DI7" s="351"/>
      <c r="DJ7" s="351"/>
      <c r="DK7" s="351"/>
      <c r="DL7" s="351"/>
      <c r="DM7" s="352"/>
      <c r="DN7" s="350"/>
      <c r="DO7" s="351"/>
      <c r="DP7" s="351"/>
      <c r="DQ7" s="351"/>
      <c r="DR7" s="351"/>
      <c r="DS7" s="351"/>
      <c r="DT7" s="351"/>
      <c r="DU7" s="352"/>
      <c r="DV7" s="353">
        <f>DV13+DV10</f>
        <v>10756673.949999999</v>
      </c>
      <c r="DW7" s="314"/>
      <c r="DX7" s="314"/>
      <c r="DY7" s="314"/>
      <c r="DZ7" s="314"/>
      <c r="EA7" s="314"/>
      <c r="EB7" s="314"/>
      <c r="EC7" s="314"/>
      <c r="ED7" s="314"/>
      <c r="EE7" s="314"/>
      <c r="EF7" s="314"/>
      <c r="EG7" s="354"/>
      <c r="EH7" s="353">
        <f>EH13</f>
        <v>5390820</v>
      </c>
      <c r="EI7" s="314"/>
      <c r="EJ7" s="314"/>
      <c r="EK7" s="314"/>
      <c r="EL7" s="314"/>
      <c r="EM7" s="314"/>
      <c r="EN7" s="314"/>
      <c r="EO7" s="314"/>
      <c r="EP7" s="314"/>
      <c r="EQ7" s="314"/>
      <c r="ER7" s="314"/>
      <c r="ES7" s="354"/>
      <c r="ET7" s="353">
        <f>ET13</f>
        <v>5429160</v>
      </c>
      <c r="EU7" s="314"/>
      <c r="EV7" s="314"/>
      <c r="EW7" s="314"/>
      <c r="EX7" s="314"/>
      <c r="EY7" s="314"/>
      <c r="EZ7" s="314"/>
      <c r="FA7" s="314"/>
      <c r="FB7" s="314"/>
      <c r="FC7" s="314"/>
      <c r="FD7" s="314"/>
      <c r="FE7" s="354"/>
      <c r="FF7" s="313"/>
      <c r="FG7" s="314"/>
      <c r="FH7" s="314"/>
      <c r="FI7" s="314"/>
      <c r="FJ7" s="314"/>
      <c r="FK7" s="314"/>
      <c r="FL7" s="314"/>
      <c r="FM7" s="314"/>
      <c r="FN7" s="314"/>
      <c r="FO7" s="314"/>
      <c r="FP7" s="314"/>
      <c r="FQ7" s="315"/>
    </row>
    <row r="8" spans="1:173" ht="90" customHeight="1">
      <c r="A8" s="287" t="s">
        <v>220</v>
      </c>
      <c r="B8" s="287"/>
      <c r="C8" s="287"/>
      <c r="D8" s="287"/>
      <c r="E8" s="287"/>
      <c r="F8" s="287"/>
      <c r="G8" s="288"/>
      <c r="H8" s="357" t="s">
        <v>221</v>
      </c>
      <c r="I8" s="358"/>
      <c r="J8" s="358"/>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8"/>
      <c r="AP8" s="358"/>
      <c r="AQ8" s="358"/>
      <c r="AR8" s="358"/>
      <c r="AS8" s="358"/>
      <c r="AT8" s="358"/>
      <c r="AU8" s="358"/>
      <c r="AV8" s="358"/>
      <c r="AW8" s="358"/>
      <c r="AX8" s="358"/>
      <c r="AY8" s="358"/>
      <c r="AZ8" s="358"/>
      <c r="BA8" s="358"/>
      <c r="BB8" s="358"/>
      <c r="BC8" s="358"/>
      <c r="BD8" s="358"/>
      <c r="BE8" s="358"/>
      <c r="BF8" s="358"/>
      <c r="BG8" s="358"/>
      <c r="BH8" s="358"/>
      <c r="BI8" s="358"/>
      <c r="BJ8" s="358"/>
      <c r="BK8" s="358"/>
      <c r="BL8" s="358"/>
      <c r="BM8" s="358"/>
      <c r="BN8" s="358"/>
      <c r="BO8" s="358"/>
      <c r="BP8" s="358"/>
      <c r="BQ8" s="358"/>
      <c r="BR8" s="358"/>
      <c r="BS8" s="358"/>
      <c r="BT8" s="358"/>
      <c r="BU8" s="358"/>
      <c r="BV8" s="358"/>
      <c r="BW8" s="358"/>
      <c r="BX8" s="358"/>
      <c r="BY8" s="358"/>
      <c r="BZ8" s="358"/>
      <c r="CA8" s="358"/>
      <c r="CB8" s="358"/>
      <c r="CC8" s="358"/>
      <c r="CD8" s="358"/>
      <c r="CE8" s="358"/>
      <c r="CF8" s="358"/>
      <c r="CG8" s="358"/>
      <c r="CH8" s="358"/>
      <c r="CI8" s="358"/>
      <c r="CJ8" s="358"/>
      <c r="CK8" s="358"/>
      <c r="CL8" s="291" t="s">
        <v>222</v>
      </c>
      <c r="CM8" s="287"/>
      <c r="CN8" s="287"/>
      <c r="CO8" s="287"/>
      <c r="CP8" s="287"/>
      <c r="CQ8" s="287"/>
      <c r="CR8" s="287"/>
      <c r="CS8" s="288"/>
      <c r="CT8" s="298" t="s">
        <v>31</v>
      </c>
      <c r="CU8" s="287"/>
      <c r="CV8" s="287"/>
      <c r="CW8" s="287"/>
      <c r="CX8" s="287"/>
      <c r="CY8" s="287"/>
      <c r="CZ8" s="287"/>
      <c r="DA8" s="288"/>
      <c r="DB8" s="298"/>
      <c r="DC8" s="287"/>
      <c r="DD8" s="287"/>
      <c r="DE8" s="287"/>
      <c r="DF8" s="287"/>
      <c r="DG8" s="287"/>
      <c r="DH8" s="287"/>
      <c r="DI8" s="287"/>
      <c r="DJ8" s="287"/>
      <c r="DK8" s="287"/>
      <c r="DL8" s="287"/>
      <c r="DM8" s="288"/>
      <c r="DN8" s="298"/>
      <c r="DO8" s="287"/>
      <c r="DP8" s="287"/>
      <c r="DQ8" s="287"/>
      <c r="DR8" s="287"/>
      <c r="DS8" s="287"/>
      <c r="DT8" s="287"/>
      <c r="DU8" s="288"/>
      <c r="DV8" s="308"/>
      <c r="DW8" s="309"/>
      <c r="DX8" s="309"/>
      <c r="DY8" s="309"/>
      <c r="DZ8" s="309"/>
      <c r="EA8" s="309"/>
      <c r="EB8" s="309"/>
      <c r="EC8" s="309"/>
      <c r="ED8" s="309"/>
      <c r="EE8" s="309"/>
      <c r="EF8" s="309"/>
      <c r="EG8" s="316"/>
      <c r="EH8" s="308"/>
      <c r="EI8" s="309"/>
      <c r="EJ8" s="309"/>
      <c r="EK8" s="309"/>
      <c r="EL8" s="309"/>
      <c r="EM8" s="309"/>
      <c r="EN8" s="309"/>
      <c r="EO8" s="309"/>
      <c r="EP8" s="309"/>
      <c r="EQ8" s="309"/>
      <c r="ER8" s="309"/>
      <c r="ES8" s="316"/>
      <c r="ET8" s="308"/>
      <c r="EU8" s="309"/>
      <c r="EV8" s="309"/>
      <c r="EW8" s="309"/>
      <c r="EX8" s="309"/>
      <c r="EY8" s="309"/>
      <c r="EZ8" s="309"/>
      <c r="FA8" s="309"/>
      <c r="FB8" s="309"/>
      <c r="FC8" s="309"/>
      <c r="FD8" s="309"/>
      <c r="FE8" s="316"/>
      <c r="FF8" s="308"/>
      <c r="FG8" s="309"/>
      <c r="FH8" s="309"/>
      <c r="FI8" s="309"/>
      <c r="FJ8" s="309"/>
      <c r="FK8" s="309"/>
      <c r="FL8" s="309"/>
      <c r="FM8" s="309"/>
      <c r="FN8" s="309"/>
      <c r="FO8" s="309"/>
      <c r="FP8" s="309"/>
      <c r="FQ8" s="310"/>
    </row>
    <row r="9" spans="1:173" ht="24" customHeight="1">
      <c r="A9" s="287" t="s">
        <v>223</v>
      </c>
      <c r="B9" s="287"/>
      <c r="C9" s="287"/>
      <c r="D9" s="287"/>
      <c r="E9" s="287"/>
      <c r="F9" s="287"/>
      <c r="G9" s="288"/>
      <c r="H9" s="357" t="s">
        <v>224</v>
      </c>
      <c r="I9" s="358"/>
      <c r="J9" s="358"/>
      <c r="K9" s="358"/>
      <c r="L9" s="358"/>
      <c r="M9" s="358"/>
      <c r="N9" s="358"/>
      <c r="O9" s="358"/>
      <c r="P9" s="358"/>
      <c r="Q9" s="358"/>
      <c r="R9" s="358"/>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8"/>
      <c r="AR9" s="358"/>
      <c r="AS9" s="358"/>
      <c r="AT9" s="358"/>
      <c r="AU9" s="358"/>
      <c r="AV9" s="358"/>
      <c r="AW9" s="358"/>
      <c r="AX9" s="358"/>
      <c r="AY9" s="358"/>
      <c r="AZ9" s="358"/>
      <c r="BA9" s="358"/>
      <c r="BB9" s="358"/>
      <c r="BC9" s="358"/>
      <c r="BD9" s="358"/>
      <c r="BE9" s="358"/>
      <c r="BF9" s="358"/>
      <c r="BG9" s="358"/>
      <c r="BH9" s="358"/>
      <c r="BI9" s="358"/>
      <c r="BJ9" s="358"/>
      <c r="BK9" s="358"/>
      <c r="BL9" s="358"/>
      <c r="BM9" s="358"/>
      <c r="BN9" s="358"/>
      <c r="BO9" s="358"/>
      <c r="BP9" s="358"/>
      <c r="BQ9" s="358"/>
      <c r="BR9" s="358"/>
      <c r="BS9" s="358"/>
      <c r="BT9" s="358"/>
      <c r="BU9" s="358"/>
      <c r="BV9" s="358"/>
      <c r="BW9" s="358"/>
      <c r="BX9" s="358"/>
      <c r="BY9" s="358"/>
      <c r="BZ9" s="358"/>
      <c r="CA9" s="358"/>
      <c r="CB9" s="358"/>
      <c r="CC9" s="358"/>
      <c r="CD9" s="358"/>
      <c r="CE9" s="358"/>
      <c r="CF9" s="358"/>
      <c r="CG9" s="358"/>
      <c r="CH9" s="358"/>
      <c r="CI9" s="358"/>
      <c r="CJ9" s="358"/>
      <c r="CK9" s="358"/>
      <c r="CL9" s="291" t="s">
        <v>225</v>
      </c>
      <c r="CM9" s="287"/>
      <c r="CN9" s="287"/>
      <c r="CO9" s="287"/>
      <c r="CP9" s="287"/>
      <c r="CQ9" s="287"/>
      <c r="CR9" s="287"/>
      <c r="CS9" s="288"/>
      <c r="CT9" s="298" t="s">
        <v>31</v>
      </c>
      <c r="CU9" s="287"/>
      <c r="CV9" s="287"/>
      <c r="CW9" s="287"/>
      <c r="CX9" s="287"/>
      <c r="CY9" s="287"/>
      <c r="CZ9" s="287"/>
      <c r="DA9" s="288"/>
      <c r="DB9" s="298"/>
      <c r="DC9" s="287"/>
      <c r="DD9" s="287"/>
      <c r="DE9" s="287"/>
      <c r="DF9" s="287"/>
      <c r="DG9" s="287"/>
      <c r="DH9" s="287"/>
      <c r="DI9" s="287"/>
      <c r="DJ9" s="287"/>
      <c r="DK9" s="287"/>
      <c r="DL9" s="287"/>
      <c r="DM9" s="288"/>
      <c r="DN9" s="298"/>
      <c r="DO9" s="287"/>
      <c r="DP9" s="287"/>
      <c r="DQ9" s="287"/>
      <c r="DR9" s="287"/>
      <c r="DS9" s="287"/>
      <c r="DT9" s="287"/>
      <c r="DU9" s="288"/>
      <c r="DV9" s="308"/>
      <c r="DW9" s="309"/>
      <c r="DX9" s="309"/>
      <c r="DY9" s="309"/>
      <c r="DZ9" s="309"/>
      <c r="EA9" s="309"/>
      <c r="EB9" s="309"/>
      <c r="EC9" s="309"/>
      <c r="ED9" s="309"/>
      <c r="EE9" s="309"/>
      <c r="EF9" s="309"/>
      <c r="EG9" s="316"/>
      <c r="EH9" s="308"/>
      <c r="EI9" s="309"/>
      <c r="EJ9" s="309"/>
      <c r="EK9" s="309"/>
      <c r="EL9" s="309"/>
      <c r="EM9" s="309"/>
      <c r="EN9" s="309"/>
      <c r="EO9" s="309"/>
      <c r="EP9" s="309"/>
      <c r="EQ9" s="309"/>
      <c r="ER9" s="309"/>
      <c r="ES9" s="316"/>
      <c r="ET9" s="308"/>
      <c r="EU9" s="309"/>
      <c r="EV9" s="309"/>
      <c r="EW9" s="309"/>
      <c r="EX9" s="309"/>
      <c r="EY9" s="309"/>
      <c r="EZ9" s="309"/>
      <c r="FA9" s="309"/>
      <c r="FB9" s="309"/>
      <c r="FC9" s="309"/>
      <c r="FD9" s="309"/>
      <c r="FE9" s="316"/>
      <c r="FF9" s="308"/>
      <c r="FG9" s="309"/>
      <c r="FH9" s="309"/>
      <c r="FI9" s="309"/>
      <c r="FJ9" s="309"/>
      <c r="FK9" s="309"/>
      <c r="FL9" s="309"/>
      <c r="FM9" s="309"/>
      <c r="FN9" s="309"/>
      <c r="FO9" s="309"/>
      <c r="FP9" s="309"/>
      <c r="FQ9" s="310"/>
    </row>
    <row r="10" spans="1:173" ht="24" customHeight="1">
      <c r="A10" s="287" t="s">
        <v>226</v>
      </c>
      <c r="B10" s="287"/>
      <c r="C10" s="287"/>
      <c r="D10" s="287"/>
      <c r="E10" s="287"/>
      <c r="F10" s="287"/>
      <c r="G10" s="288"/>
      <c r="H10" s="357" t="s">
        <v>227</v>
      </c>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358"/>
      <c r="AL10" s="358"/>
      <c r="AM10" s="358"/>
      <c r="AN10" s="358"/>
      <c r="AO10" s="358"/>
      <c r="AP10" s="358"/>
      <c r="AQ10" s="358"/>
      <c r="AR10" s="358"/>
      <c r="AS10" s="358"/>
      <c r="AT10" s="358"/>
      <c r="AU10" s="358"/>
      <c r="AV10" s="358"/>
      <c r="AW10" s="358"/>
      <c r="AX10" s="358"/>
      <c r="AY10" s="358"/>
      <c r="AZ10" s="358"/>
      <c r="BA10" s="358"/>
      <c r="BB10" s="358"/>
      <c r="BC10" s="358"/>
      <c r="BD10" s="358"/>
      <c r="BE10" s="358"/>
      <c r="BF10" s="358"/>
      <c r="BG10" s="358"/>
      <c r="BH10" s="358"/>
      <c r="BI10" s="358"/>
      <c r="BJ10" s="358"/>
      <c r="BK10" s="358"/>
      <c r="BL10" s="358"/>
      <c r="BM10" s="358"/>
      <c r="BN10" s="358"/>
      <c r="BO10" s="358"/>
      <c r="BP10" s="358"/>
      <c r="BQ10" s="358"/>
      <c r="BR10" s="358"/>
      <c r="BS10" s="358"/>
      <c r="BT10" s="358"/>
      <c r="BU10" s="358"/>
      <c r="BV10" s="358"/>
      <c r="BW10" s="358"/>
      <c r="BX10" s="358"/>
      <c r="BY10" s="358"/>
      <c r="BZ10" s="358"/>
      <c r="CA10" s="358"/>
      <c r="CB10" s="358"/>
      <c r="CC10" s="358"/>
      <c r="CD10" s="358"/>
      <c r="CE10" s="358"/>
      <c r="CF10" s="358"/>
      <c r="CG10" s="358"/>
      <c r="CH10" s="358"/>
      <c r="CI10" s="358"/>
      <c r="CJ10" s="358"/>
      <c r="CK10" s="358"/>
      <c r="CL10" s="291" t="s">
        <v>228</v>
      </c>
      <c r="CM10" s="287"/>
      <c r="CN10" s="287"/>
      <c r="CO10" s="287"/>
      <c r="CP10" s="287"/>
      <c r="CQ10" s="287"/>
      <c r="CR10" s="287"/>
      <c r="CS10" s="288"/>
      <c r="CT10" s="298" t="s">
        <v>31</v>
      </c>
      <c r="CU10" s="287"/>
      <c r="CV10" s="287"/>
      <c r="CW10" s="287"/>
      <c r="CX10" s="287"/>
      <c r="CY10" s="287"/>
      <c r="CZ10" s="287"/>
      <c r="DA10" s="288"/>
      <c r="DB10" s="298"/>
      <c r="DC10" s="287"/>
      <c r="DD10" s="287"/>
      <c r="DE10" s="287"/>
      <c r="DF10" s="287"/>
      <c r="DG10" s="287"/>
      <c r="DH10" s="287"/>
      <c r="DI10" s="287"/>
      <c r="DJ10" s="287"/>
      <c r="DK10" s="287"/>
      <c r="DL10" s="287"/>
      <c r="DM10" s="288"/>
      <c r="DN10" s="298"/>
      <c r="DO10" s="287"/>
      <c r="DP10" s="287"/>
      <c r="DQ10" s="287"/>
      <c r="DR10" s="287"/>
      <c r="DS10" s="287"/>
      <c r="DT10" s="287"/>
      <c r="DU10" s="288"/>
      <c r="DV10" s="361">
        <v>175000</v>
      </c>
      <c r="DW10" s="362"/>
      <c r="DX10" s="362"/>
      <c r="DY10" s="362"/>
      <c r="DZ10" s="362"/>
      <c r="EA10" s="362"/>
      <c r="EB10" s="362"/>
      <c r="EC10" s="362"/>
      <c r="ED10" s="362"/>
      <c r="EE10" s="362"/>
      <c r="EF10" s="362"/>
      <c r="EG10" s="363"/>
      <c r="EH10" s="308"/>
      <c r="EI10" s="309"/>
      <c r="EJ10" s="309"/>
      <c r="EK10" s="309"/>
      <c r="EL10" s="309"/>
      <c r="EM10" s="309"/>
      <c r="EN10" s="309"/>
      <c r="EO10" s="309"/>
      <c r="EP10" s="309"/>
      <c r="EQ10" s="309"/>
      <c r="ER10" s="309"/>
      <c r="ES10" s="316"/>
      <c r="ET10" s="308"/>
      <c r="EU10" s="309"/>
      <c r="EV10" s="309"/>
      <c r="EW10" s="309"/>
      <c r="EX10" s="309"/>
      <c r="EY10" s="309"/>
      <c r="EZ10" s="309"/>
      <c r="FA10" s="309"/>
      <c r="FB10" s="309"/>
      <c r="FC10" s="309"/>
      <c r="FD10" s="309"/>
      <c r="FE10" s="316"/>
      <c r="FF10" s="308"/>
      <c r="FG10" s="309"/>
      <c r="FH10" s="309"/>
      <c r="FI10" s="309"/>
      <c r="FJ10" s="309"/>
      <c r="FK10" s="309"/>
      <c r="FL10" s="309"/>
      <c r="FM10" s="309"/>
      <c r="FN10" s="309"/>
      <c r="FO10" s="309"/>
      <c r="FP10" s="309"/>
      <c r="FQ10" s="310"/>
    </row>
    <row r="11" spans="1:173" ht="21.75" customHeight="1">
      <c r="A11" s="287" t="s">
        <v>314</v>
      </c>
      <c r="B11" s="287"/>
      <c r="C11" s="287"/>
      <c r="D11" s="287"/>
      <c r="E11" s="287"/>
      <c r="F11" s="287"/>
      <c r="G11" s="288"/>
      <c r="H11" s="359" t="s">
        <v>236</v>
      </c>
      <c r="I11" s="360"/>
      <c r="J11" s="360"/>
      <c r="K11" s="360"/>
      <c r="L11" s="360"/>
      <c r="M11" s="360"/>
      <c r="N11" s="360"/>
      <c r="O11" s="360"/>
      <c r="P11" s="360"/>
      <c r="Q11" s="360"/>
      <c r="R11" s="360"/>
      <c r="S11" s="360"/>
      <c r="T11" s="360"/>
      <c r="U11" s="360"/>
      <c r="V11" s="360"/>
      <c r="W11" s="360"/>
      <c r="X11" s="360"/>
      <c r="Y11" s="360"/>
      <c r="Z11" s="360"/>
      <c r="AA11" s="360"/>
      <c r="AB11" s="360"/>
      <c r="AC11" s="360"/>
      <c r="AD11" s="360"/>
      <c r="AE11" s="360"/>
      <c r="AF11" s="360"/>
      <c r="AG11" s="360"/>
      <c r="AH11" s="360"/>
      <c r="AI11" s="360"/>
      <c r="AJ11" s="360"/>
      <c r="AK11" s="360"/>
      <c r="AL11" s="360"/>
      <c r="AM11" s="360"/>
      <c r="AN11" s="360"/>
      <c r="AO11" s="360"/>
      <c r="AP11" s="360"/>
      <c r="AQ11" s="360"/>
      <c r="AR11" s="360"/>
      <c r="AS11" s="360"/>
      <c r="AT11" s="360"/>
      <c r="AU11" s="360"/>
      <c r="AV11" s="360"/>
      <c r="AW11" s="360"/>
      <c r="AX11" s="360"/>
      <c r="AY11" s="360"/>
      <c r="AZ11" s="360"/>
      <c r="BA11" s="360"/>
      <c r="BB11" s="360"/>
      <c r="BC11" s="360"/>
      <c r="BD11" s="360"/>
      <c r="BE11" s="360"/>
      <c r="BF11" s="360"/>
      <c r="BG11" s="360"/>
      <c r="BH11" s="360"/>
      <c r="BI11" s="360"/>
      <c r="BJ11" s="360"/>
      <c r="BK11" s="360"/>
      <c r="BL11" s="360"/>
      <c r="BM11" s="360"/>
      <c r="BN11" s="360"/>
      <c r="BO11" s="360"/>
      <c r="BP11" s="360"/>
      <c r="BQ11" s="360"/>
      <c r="BR11" s="360"/>
      <c r="BS11" s="360"/>
      <c r="BT11" s="360"/>
      <c r="BU11" s="360"/>
      <c r="BV11" s="360"/>
      <c r="BW11" s="360"/>
      <c r="BX11" s="360"/>
      <c r="BY11" s="360"/>
      <c r="BZ11" s="360"/>
      <c r="CA11" s="360"/>
      <c r="CB11" s="360"/>
      <c r="CC11" s="360"/>
      <c r="CD11" s="360"/>
      <c r="CE11" s="360"/>
      <c r="CF11" s="360"/>
      <c r="CG11" s="360"/>
      <c r="CH11" s="360"/>
      <c r="CI11" s="360"/>
      <c r="CJ11" s="360"/>
      <c r="CK11" s="360"/>
      <c r="CL11" s="291" t="s">
        <v>315</v>
      </c>
      <c r="CM11" s="287"/>
      <c r="CN11" s="287"/>
      <c r="CO11" s="287"/>
      <c r="CP11" s="287"/>
      <c r="CQ11" s="287"/>
      <c r="CR11" s="287"/>
      <c r="CS11" s="288"/>
      <c r="CT11" s="298" t="s">
        <v>31</v>
      </c>
      <c r="CU11" s="287"/>
      <c r="CV11" s="287"/>
      <c r="CW11" s="287"/>
      <c r="CX11" s="287"/>
      <c r="CY11" s="287"/>
      <c r="CZ11" s="287"/>
      <c r="DA11" s="288"/>
      <c r="DB11" s="298" t="s">
        <v>31</v>
      </c>
      <c r="DC11" s="287"/>
      <c r="DD11" s="287"/>
      <c r="DE11" s="287"/>
      <c r="DF11" s="287"/>
      <c r="DG11" s="287"/>
      <c r="DH11" s="287"/>
      <c r="DI11" s="287"/>
      <c r="DJ11" s="287"/>
      <c r="DK11" s="287"/>
      <c r="DL11" s="287"/>
      <c r="DM11" s="288"/>
      <c r="DN11" s="298"/>
      <c r="DO11" s="287"/>
      <c r="DP11" s="287"/>
      <c r="DQ11" s="287"/>
      <c r="DR11" s="287"/>
      <c r="DS11" s="287"/>
      <c r="DT11" s="287"/>
      <c r="DU11" s="288"/>
      <c r="DV11" s="361">
        <v>175000</v>
      </c>
      <c r="DW11" s="362"/>
      <c r="DX11" s="362"/>
      <c r="DY11" s="362"/>
      <c r="DZ11" s="362"/>
      <c r="EA11" s="362"/>
      <c r="EB11" s="362"/>
      <c r="EC11" s="362"/>
      <c r="ED11" s="362"/>
      <c r="EE11" s="362"/>
      <c r="EF11" s="362"/>
      <c r="EG11" s="363"/>
      <c r="EH11" s="308"/>
      <c r="EI11" s="309"/>
      <c r="EJ11" s="309"/>
      <c r="EK11" s="309"/>
      <c r="EL11" s="309"/>
      <c r="EM11" s="309"/>
      <c r="EN11" s="309"/>
      <c r="EO11" s="309"/>
      <c r="EP11" s="309"/>
      <c r="EQ11" s="309"/>
      <c r="ER11" s="309"/>
      <c r="ES11" s="316"/>
      <c r="ET11" s="308"/>
      <c r="EU11" s="309"/>
      <c r="EV11" s="309"/>
      <c r="EW11" s="309"/>
      <c r="EX11" s="309"/>
      <c r="EY11" s="309"/>
      <c r="EZ11" s="309"/>
      <c r="FA11" s="309"/>
      <c r="FB11" s="309"/>
      <c r="FC11" s="309"/>
      <c r="FD11" s="309"/>
      <c r="FE11" s="316"/>
      <c r="FF11" s="308"/>
      <c r="FG11" s="309"/>
      <c r="FH11" s="309"/>
      <c r="FI11" s="309"/>
      <c r="FJ11" s="309"/>
      <c r="FK11" s="309"/>
      <c r="FL11" s="309"/>
      <c r="FM11" s="309"/>
      <c r="FN11" s="309"/>
      <c r="FO11" s="309"/>
      <c r="FP11" s="309"/>
      <c r="FQ11" s="310"/>
    </row>
    <row r="12" spans="1:173">
      <c r="A12" s="287" t="s">
        <v>317</v>
      </c>
      <c r="B12" s="287"/>
      <c r="C12" s="287"/>
      <c r="D12" s="287"/>
      <c r="E12" s="287"/>
      <c r="F12" s="287"/>
      <c r="G12" s="288"/>
      <c r="H12" s="359" t="s">
        <v>264</v>
      </c>
      <c r="I12" s="360"/>
      <c r="J12" s="360"/>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0"/>
      <c r="AT12" s="360"/>
      <c r="AU12" s="360"/>
      <c r="AV12" s="360"/>
      <c r="AW12" s="360"/>
      <c r="AX12" s="360"/>
      <c r="AY12" s="360"/>
      <c r="AZ12" s="360"/>
      <c r="BA12" s="360"/>
      <c r="BB12" s="360"/>
      <c r="BC12" s="360"/>
      <c r="BD12" s="360"/>
      <c r="BE12" s="360"/>
      <c r="BF12" s="360"/>
      <c r="BG12" s="360"/>
      <c r="BH12" s="360"/>
      <c r="BI12" s="360"/>
      <c r="BJ12" s="360"/>
      <c r="BK12" s="360"/>
      <c r="BL12" s="360"/>
      <c r="BM12" s="360"/>
      <c r="BN12" s="360"/>
      <c r="BO12" s="360"/>
      <c r="BP12" s="360"/>
      <c r="BQ12" s="360"/>
      <c r="BR12" s="360"/>
      <c r="BS12" s="360"/>
      <c r="BT12" s="360"/>
      <c r="BU12" s="360"/>
      <c r="BV12" s="360"/>
      <c r="BW12" s="360"/>
      <c r="BX12" s="360"/>
      <c r="BY12" s="360"/>
      <c r="BZ12" s="360"/>
      <c r="CA12" s="360"/>
      <c r="CB12" s="360"/>
      <c r="CC12" s="360"/>
      <c r="CD12" s="360"/>
      <c r="CE12" s="360"/>
      <c r="CF12" s="360"/>
      <c r="CG12" s="360"/>
      <c r="CH12" s="360"/>
      <c r="CI12" s="360"/>
      <c r="CJ12" s="360"/>
      <c r="CK12" s="360"/>
      <c r="CL12" s="291" t="s">
        <v>318</v>
      </c>
      <c r="CM12" s="287"/>
      <c r="CN12" s="287"/>
      <c r="CO12" s="287"/>
      <c r="CP12" s="287"/>
      <c r="CQ12" s="287"/>
      <c r="CR12" s="287"/>
      <c r="CS12" s="288"/>
      <c r="CT12" s="298" t="s">
        <v>31</v>
      </c>
      <c r="CU12" s="287"/>
      <c r="CV12" s="287"/>
      <c r="CW12" s="287"/>
      <c r="CX12" s="287"/>
      <c r="CY12" s="287"/>
      <c r="CZ12" s="287"/>
      <c r="DA12" s="288"/>
      <c r="DB12" s="298" t="s">
        <v>31</v>
      </c>
      <c r="DC12" s="287"/>
      <c r="DD12" s="287"/>
      <c r="DE12" s="287"/>
      <c r="DF12" s="287"/>
      <c r="DG12" s="287"/>
      <c r="DH12" s="287"/>
      <c r="DI12" s="287"/>
      <c r="DJ12" s="287"/>
      <c r="DK12" s="287"/>
      <c r="DL12" s="287"/>
      <c r="DM12" s="288"/>
      <c r="DN12" s="298"/>
      <c r="DO12" s="287"/>
      <c r="DP12" s="287"/>
      <c r="DQ12" s="287"/>
      <c r="DR12" s="287"/>
      <c r="DS12" s="287"/>
      <c r="DT12" s="287"/>
      <c r="DU12" s="288"/>
      <c r="DV12" s="308"/>
      <c r="DW12" s="309"/>
      <c r="DX12" s="309"/>
      <c r="DY12" s="309"/>
      <c r="DZ12" s="309"/>
      <c r="EA12" s="309"/>
      <c r="EB12" s="309"/>
      <c r="EC12" s="309"/>
      <c r="ED12" s="309"/>
      <c r="EE12" s="309"/>
      <c r="EF12" s="309"/>
      <c r="EG12" s="316"/>
      <c r="EH12" s="308"/>
      <c r="EI12" s="309"/>
      <c r="EJ12" s="309"/>
      <c r="EK12" s="309"/>
      <c r="EL12" s="309"/>
      <c r="EM12" s="309"/>
      <c r="EN12" s="309"/>
      <c r="EO12" s="309"/>
      <c r="EP12" s="309"/>
      <c r="EQ12" s="309"/>
      <c r="ER12" s="309"/>
      <c r="ES12" s="316"/>
      <c r="ET12" s="308"/>
      <c r="EU12" s="309"/>
      <c r="EV12" s="309"/>
      <c r="EW12" s="309"/>
      <c r="EX12" s="309"/>
      <c r="EY12" s="309"/>
      <c r="EZ12" s="309"/>
      <c r="FA12" s="309"/>
      <c r="FB12" s="309"/>
      <c r="FC12" s="309"/>
      <c r="FD12" s="309"/>
      <c r="FE12" s="316"/>
      <c r="FF12" s="308"/>
      <c r="FG12" s="309"/>
      <c r="FH12" s="309"/>
      <c r="FI12" s="309"/>
      <c r="FJ12" s="309"/>
      <c r="FK12" s="309"/>
      <c r="FL12" s="309"/>
      <c r="FM12" s="309"/>
      <c r="FN12" s="309"/>
      <c r="FO12" s="309"/>
      <c r="FP12" s="309"/>
      <c r="FQ12" s="310"/>
    </row>
    <row r="13" spans="1:173" ht="20.25" customHeight="1">
      <c r="A13" s="287" t="s">
        <v>229</v>
      </c>
      <c r="B13" s="287"/>
      <c r="C13" s="287"/>
      <c r="D13" s="287"/>
      <c r="E13" s="287"/>
      <c r="F13" s="287"/>
      <c r="G13" s="288"/>
      <c r="H13" s="357" t="s">
        <v>230</v>
      </c>
      <c r="I13" s="358"/>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58"/>
      <c r="AK13" s="358"/>
      <c r="AL13" s="358"/>
      <c r="AM13" s="358"/>
      <c r="AN13" s="358"/>
      <c r="AO13" s="358"/>
      <c r="AP13" s="358"/>
      <c r="AQ13" s="358"/>
      <c r="AR13" s="358"/>
      <c r="AS13" s="358"/>
      <c r="AT13" s="358"/>
      <c r="AU13" s="358"/>
      <c r="AV13" s="358"/>
      <c r="AW13" s="358"/>
      <c r="AX13" s="358"/>
      <c r="AY13" s="358"/>
      <c r="AZ13" s="358"/>
      <c r="BA13" s="358"/>
      <c r="BB13" s="358"/>
      <c r="BC13" s="358"/>
      <c r="BD13" s="358"/>
      <c r="BE13" s="358"/>
      <c r="BF13" s="358"/>
      <c r="BG13" s="358"/>
      <c r="BH13" s="358"/>
      <c r="BI13" s="358"/>
      <c r="BJ13" s="358"/>
      <c r="BK13" s="358"/>
      <c r="BL13" s="358"/>
      <c r="BM13" s="358"/>
      <c r="BN13" s="358"/>
      <c r="BO13" s="358"/>
      <c r="BP13" s="358"/>
      <c r="BQ13" s="358"/>
      <c r="BR13" s="358"/>
      <c r="BS13" s="358"/>
      <c r="BT13" s="358"/>
      <c r="BU13" s="358"/>
      <c r="BV13" s="358"/>
      <c r="BW13" s="358"/>
      <c r="BX13" s="358"/>
      <c r="BY13" s="358"/>
      <c r="BZ13" s="358"/>
      <c r="CA13" s="358"/>
      <c r="CB13" s="358"/>
      <c r="CC13" s="358"/>
      <c r="CD13" s="358"/>
      <c r="CE13" s="358"/>
      <c r="CF13" s="358"/>
      <c r="CG13" s="358"/>
      <c r="CH13" s="358"/>
      <c r="CI13" s="358"/>
      <c r="CJ13" s="358"/>
      <c r="CK13" s="358"/>
      <c r="CL13" s="291" t="s">
        <v>231</v>
      </c>
      <c r="CM13" s="287"/>
      <c r="CN13" s="287"/>
      <c r="CO13" s="287"/>
      <c r="CP13" s="287"/>
      <c r="CQ13" s="287"/>
      <c r="CR13" s="287"/>
      <c r="CS13" s="288"/>
      <c r="CT13" s="298" t="s">
        <v>31</v>
      </c>
      <c r="CU13" s="287"/>
      <c r="CV13" s="287"/>
      <c r="CW13" s="287"/>
      <c r="CX13" s="287"/>
      <c r="CY13" s="287"/>
      <c r="CZ13" s="287"/>
      <c r="DA13" s="288"/>
      <c r="DB13" s="298"/>
      <c r="DC13" s="287"/>
      <c r="DD13" s="287"/>
      <c r="DE13" s="287"/>
      <c r="DF13" s="287"/>
      <c r="DG13" s="287"/>
      <c r="DH13" s="287"/>
      <c r="DI13" s="287"/>
      <c r="DJ13" s="287"/>
      <c r="DK13" s="287"/>
      <c r="DL13" s="287"/>
      <c r="DM13" s="288"/>
      <c r="DN13" s="298"/>
      <c r="DO13" s="287"/>
      <c r="DP13" s="287"/>
      <c r="DQ13" s="287"/>
      <c r="DR13" s="287"/>
      <c r="DS13" s="287"/>
      <c r="DT13" s="287"/>
      <c r="DU13" s="288"/>
      <c r="DV13" s="364">
        <f>DV17+DV14+DV40</f>
        <v>10581673.949999999</v>
      </c>
      <c r="DW13" s="309"/>
      <c r="DX13" s="309"/>
      <c r="DY13" s="309"/>
      <c r="DZ13" s="309"/>
      <c r="EA13" s="309"/>
      <c r="EB13" s="309"/>
      <c r="EC13" s="309"/>
      <c r="ED13" s="309"/>
      <c r="EE13" s="309"/>
      <c r="EF13" s="309"/>
      <c r="EG13" s="316"/>
      <c r="EH13" s="364">
        <f>EH14+EH17+EH40</f>
        <v>5390820</v>
      </c>
      <c r="EI13" s="309"/>
      <c r="EJ13" s="309"/>
      <c r="EK13" s="309"/>
      <c r="EL13" s="309"/>
      <c r="EM13" s="309"/>
      <c r="EN13" s="309"/>
      <c r="EO13" s="309"/>
      <c r="EP13" s="309"/>
      <c r="EQ13" s="309"/>
      <c r="ER13" s="309"/>
      <c r="ES13" s="316"/>
      <c r="ET13" s="364">
        <f>ET14+ET17+ET40</f>
        <v>5429160</v>
      </c>
      <c r="EU13" s="309"/>
      <c r="EV13" s="309"/>
      <c r="EW13" s="309"/>
      <c r="EX13" s="309"/>
      <c r="EY13" s="309"/>
      <c r="EZ13" s="309"/>
      <c r="FA13" s="309"/>
      <c r="FB13" s="309"/>
      <c r="FC13" s="309"/>
      <c r="FD13" s="309"/>
      <c r="FE13" s="316"/>
      <c r="FF13" s="308"/>
      <c r="FG13" s="309"/>
      <c r="FH13" s="309"/>
      <c r="FI13" s="309"/>
      <c r="FJ13" s="309"/>
      <c r="FK13" s="309"/>
      <c r="FL13" s="309"/>
      <c r="FM13" s="309"/>
      <c r="FN13" s="309"/>
      <c r="FO13" s="309"/>
      <c r="FP13" s="309"/>
      <c r="FQ13" s="310"/>
    </row>
    <row r="14" spans="1:173" ht="33" customHeight="1">
      <c r="A14" s="287" t="s">
        <v>232</v>
      </c>
      <c r="B14" s="287"/>
      <c r="C14" s="287"/>
      <c r="D14" s="287"/>
      <c r="E14" s="287"/>
      <c r="F14" s="287"/>
      <c r="G14" s="288"/>
      <c r="H14" s="359" t="s">
        <v>233</v>
      </c>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0"/>
      <c r="AR14" s="360"/>
      <c r="AS14" s="360"/>
      <c r="AT14" s="360"/>
      <c r="AU14" s="360"/>
      <c r="AV14" s="360"/>
      <c r="AW14" s="360"/>
      <c r="AX14" s="360"/>
      <c r="AY14" s="360"/>
      <c r="AZ14" s="360"/>
      <c r="BA14" s="360"/>
      <c r="BB14" s="360"/>
      <c r="BC14" s="360"/>
      <c r="BD14" s="360"/>
      <c r="BE14" s="360"/>
      <c r="BF14" s="360"/>
      <c r="BG14" s="360"/>
      <c r="BH14" s="360"/>
      <c r="BI14" s="360"/>
      <c r="BJ14" s="360"/>
      <c r="BK14" s="360"/>
      <c r="BL14" s="360"/>
      <c r="BM14" s="360"/>
      <c r="BN14" s="360"/>
      <c r="BO14" s="360"/>
      <c r="BP14" s="360"/>
      <c r="BQ14" s="360"/>
      <c r="BR14" s="360"/>
      <c r="BS14" s="360"/>
      <c r="BT14" s="360"/>
      <c r="BU14" s="360"/>
      <c r="BV14" s="360"/>
      <c r="BW14" s="360"/>
      <c r="BX14" s="360"/>
      <c r="BY14" s="360"/>
      <c r="BZ14" s="360"/>
      <c r="CA14" s="360"/>
      <c r="CB14" s="360"/>
      <c r="CC14" s="360"/>
      <c r="CD14" s="360"/>
      <c r="CE14" s="360"/>
      <c r="CF14" s="360"/>
      <c r="CG14" s="360"/>
      <c r="CH14" s="360"/>
      <c r="CI14" s="360"/>
      <c r="CJ14" s="360"/>
      <c r="CK14" s="360"/>
      <c r="CL14" s="291" t="s">
        <v>234</v>
      </c>
      <c r="CM14" s="287"/>
      <c r="CN14" s="287"/>
      <c r="CO14" s="287"/>
      <c r="CP14" s="287"/>
      <c r="CQ14" s="287"/>
      <c r="CR14" s="287"/>
      <c r="CS14" s="288"/>
      <c r="CT14" s="298" t="s">
        <v>31</v>
      </c>
      <c r="CU14" s="287"/>
      <c r="CV14" s="287"/>
      <c r="CW14" s="287"/>
      <c r="CX14" s="287"/>
      <c r="CY14" s="287"/>
      <c r="CZ14" s="287"/>
      <c r="DA14" s="288"/>
      <c r="DB14" s="298"/>
      <c r="DC14" s="287"/>
      <c r="DD14" s="287"/>
      <c r="DE14" s="287"/>
      <c r="DF14" s="287"/>
      <c r="DG14" s="287"/>
      <c r="DH14" s="287"/>
      <c r="DI14" s="287"/>
      <c r="DJ14" s="287"/>
      <c r="DK14" s="287"/>
      <c r="DL14" s="287"/>
      <c r="DM14" s="288"/>
      <c r="DN14" s="298"/>
      <c r="DO14" s="287"/>
      <c r="DP14" s="287"/>
      <c r="DQ14" s="287"/>
      <c r="DR14" s="287"/>
      <c r="DS14" s="287"/>
      <c r="DT14" s="287"/>
      <c r="DU14" s="288"/>
      <c r="DV14" s="364">
        <f>DV15</f>
        <v>4647751.7399999993</v>
      </c>
      <c r="DW14" s="365"/>
      <c r="DX14" s="365"/>
      <c r="DY14" s="365"/>
      <c r="DZ14" s="365"/>
      <c r="EA14" s="365"/>
      <c r="EB14" s="365"/>
      <c r="EC14" s="365"/>
      <c r="ED14" s="365"/>
      <c r="EE14" s="365"/>
      <c r="EF14" s="365"/>
      <c r="EG14" s="366"/>
      <c r="EH14" s="364">
        <f>EH15</f>
        <v>4542400</v>
      </c>
      <c r="EI14" s="365"/>
      <c r="EJ14" s="365"/>
      <c r="EK14" s="365"/>
      <c r="EL14" s="365"/>
      <c r="EM14" s="365"/>
      <c r="EN14" s="365"/>
      <c r="EO14" s="365"/>
      <c r="EP14" s="365"/>
      <c r="EQ14" s="365"/>
      <c r="ER14" s="365"/>
      <c r="ES14" s="366"/>
      <c r="ET14" s="364">
        <f>ET15</f>
        <v>4542400</v>
      </c>
      <c r="EU14" s="365"/>
      <c r="EV14" s="365"/>
      <c r="EW14" s="365"/>
      <c r="EX14" s="365"/>
      <c r="EY14" s="365"/>
      <c r="EZ14" s="365"/>
      <c r="FA14" s="365"/>
      <c r="FB14" s="365"/>
      <c r="FC14" s="365"/>
      <c r="FD14" s="365"/>
      <c r="FE14" s="366"/>
      <c r="FF14" s="308"/>
      <c r="FG14" s="309"/>
      <c r="FH14" s="309"/>
      <c r="FI14" s="309"/>
      <c r="FJ14" s="309"/>
      <c r="FK14" s="309"/>
      <c r="FL14" s="309"/>
      <c r="FM14" s="309"/>
      <c r="FN14" s="309"/>
      <c r="FO14" s="309"/>
      <c r="FP14" s="309"/>
      <c r="FQ14" s="310"/>
    </row>
    <row r="15" spans="1:173" ht="21.75" customHeight="1">
      <c r="A15" s="287" t="s">
        <v>235</v>
      </c>
      <c r="B15" s="287"/>
      <c r="C15" s="287"/>
      <c r="D15" s="287"/>
      <c r="E15" s="287"/>
      <c r="F15" s="287"/>
      <c r="G15" s="288"/>
      <c r="H15" s="289" t="s">
        <v>236</v>
      </c>
      <c r="I15" s="290"/>
      <c r="J15" s="290"/>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c r="AP15" s="290"/>
      <c r="AQ15" s="290"/>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0"/>
      <c r="BS15" s="290"/>
      <c r="BT15" s="290"/>
      <c r="BU15" s="290"/>
      <c r="BV15" s="290"/>
      <c r="BW15" s="290"/>
      <c r="BX15" s="290"/>
      <c r="BY15" s="290"/>
      <c r="BZ15" s="290"/>
      <c r="CA15" s="290"/>
      <c r="CB15" s="290"/>
      <c r="CC15" s="290"/>
      <c r="CD15" s="290"/>
      <c r="CE15" s="290"/>
      <c r="CF15" s="290"/>
      <c r="CG15" s="290"/>
      <c r="CH15" s="290"/>
      <c r="CI15" s="290"/>
      <c r="CJ15" s="290"/>
      <c r="CK15" s="367"/>
      <c r="CL15" s="291" t="s">
        <v>237</v>
      </c>
      <c r="CM15" s="287"/>
      <c r="CN15" s="287"/>
      <c r="CO15" s="287"/>
      <c r="CP15" s="287"/>
      <c r="CQ15" s="287"/>
      <c r="CR15" s="287"/>
      <c r="CS15" s="288"/>
      <c r="CT15" s="298" t="s">
        <v>31</v>
      </c>
      <c r="CU15" s="287"/>
      <c r="CV15" s="287"/>
      <c r="CW15" s="287"/>
      <c r="CX15" s="287"/>
      <c r="CY15" s="287"/>
      <c r="CZ15" s="287"/>
      <c r="DA15" s="288"/>
      <c r="DB15" s="298"/>
      <c r="DC15" s="368"/>
      <c r="DD15" s="368"/>
      <c r="DE15" s="368"/>
      <c r="DF15" s="368"/>
      <c r="DG15" s="368"/>
      <c r="DH15" s="368"/>
      <c r="DI15" s="368"/>
      <c r="DJ15" s="368"/>
      <c r="DK15" s="368"/>
      <c r="DL15" s="368"/>
      <c r="DM15" s="369"/>
      <c r="DN15" s="298"/>
      <c r="DO15" s="287"/>
      <c r="DP15" s="287"/>
      <c r="DQ15" s="287"/>
      <c r="DR15" s="287"/>
      <c r="DS15" s="287"/>
      <c r="DT15" s="287"/>
      <c r="DU15" s="288"/>
      <c r="DV15" s="364">
        <f>Лист1!M101+Лист1!M91</f>
        <v>4647751.7399999993</v>
      </c>
      <c r="DW15" s="368"/>
      <c r="DX15" s="368"/>
      <c r="DY15" s="368"/>
      <c r="DZ15" s="368"/>
      <c r="EA15" s="368"/>
      <c r="EB15" s="368"/>
      <c r="EC15" s="368"/>
      <c r="ED15" s="368"/>
      <c r="EE15" s="368"/>
      <c r="EF15" s="368"/>
      <c r="EG15" s="369"/>
      <c r="EH15" s="364">
        <v>4542400</v>
      </c>
      <c r="EI15" s="365"/>
      <c r="EJ15" s="365"/>
      <c r="EK15" s="365"/>
      <c r="EL15" s="365"/>
      <c r="EM15" s="365"/>
      <c r="EN15" s="365"/>
      <c r="EO15" s="365"/>
      <c r="EP15" s="365"/>
      <c r="EQ15" s="365"/>
      <c r="ER15" s="365"/>
      <c r="ES15" s="366"/>
      <c r="ET15" s="364">
        <v>4542400</v>
      </c>
      <c r="EU15" s="365"/>
      <c r="EV15" s="365"/>
      <c r="EW15" s="365"/>
      <c r="EX15" s="365"/>
      <c r="EY15" s="365"/>
      <c r="EZ15" s="365"/>
      <c r="FA15" s="365"/>
      <c r="FB15" s="365"/>
      <c r="FC15" s="365"/>
      <c r="FD15" s="365"/>
      <c r="FE15" s="366"/>
      <c r="FF15" s="308"/>
      <c r="FG15" s="309"/>
      <c r="FH15" s="309"/>
      <c r="FI15" s="309"/>
      <c r="FJ15" s="309"/>
      <c r="FK15" s="309"/>
      <c r="FL15" s="309"/>
      <c r="FM15" s="309"/>
      <c r="FN15" s="309"/>
      <c r="FO15" s="309"/>
      <c r="FP15" s="309"/>
      <c r="FQ15" s="310"/>
    </row>
    <row r="16" spans="1:173" ht="12.75" customHeight="1">
      <c r="A16" s="287" t="s">
        <v>238</v>
      </c>
      <c r="B16" s="287"/>
      <c r="C16" s="287"/>
      <c r="D16" s="287"/>
      <c r="E16" s="287"/>
      <c r="F16" s="287"/>
      <c r="G16" s="288"/>
      <c r="H16" s="289" t="s">
        <v>239</v>
      </c>
      <c r="I16" s="290"/>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c r="AP16" s="290"/>
      <c r="AQ16" s="290"/>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c r="BP16" s="290"/>
      <c r="BQ16" s="290"/>
      <c r="BR16" s="290"/>
      <c r="BS16" s="290"/>
      <c r="BT16" s="290"/>
      <c r="BU16" s="290"/>
      <c r="BV16" s="290"/>
      <c r="BW16" s="290"/>
      <c r="BX16" s="290"/>
      <c r="BY16" s="290"/>
      <c r="BZ16" s="290"/>
      <c r="CA16" s="290"/>
      <c r="CB16" s="290"/>
      <c r="CC16" s="290"/>
      <c r="CD16" s="290"/>
      <c r="CE16" s="290"/>
      <c r="CF16" s="290"/>
      <c r="CG16" s="290"/>
      <c r="CH16" s="290"/>
      <c r="CI16" s="290"/>
      <c r="CJ16" s="290"/>
      <c r="CK16" s="290"/>
      <c r="CL16" s="291" t="s">
        <v>240</v>
      </c>
      <c r="CM16" s="287"/>
      <c r="CN16" s="287"/>
      <c r="CO16" s="287"/>
      <c r="CP16" s="287"/>
      <c r="CQ16" s="287"/>
      <c r="CR16" s="287"/>
      <c r="CS16" s="288"/>
      <c r="CT16" s="298" t="s">
        <v>31</v>
      </c>
      <c r="CU16" s="287"/>
      <c r="CV16" s="287"/>
      <c r="CW16" s="287"/>
      <c r="CX16" s="287"/>
      <c r="CY16" s="287"/>
      <c r="CZ16" s="287"/>
      <c r="DA16" s="288"/>
      <c r="DB16" s="298"/>
      <c r="DC16" s="287"/>
      <c r="DD16" s="287"/>
      <c r="DE16" s="287"/>
      <c r="DF16" s="287"/>
      <c r="DG16" s="287"/>
      <c r="DH16" s="287"/>
      <c r="DI16" s="287"/>
      <c r="DJ16" s="287"/>
      <c r="DK16" s="287"/>
      <c r="DL16" s="287"/>
      <c r="DM16" s="288"/>
      <c r="DN16" s="298"/>
      <c r="DO16" s="287"/>
      <c r="DP16" s="287"/>
      <c r="DQ16" s="287"/>
      <c r="DR16" s="287"/>
      <c r="DS16" s="287"/>
      <c r="DT16" s="287"/>
      <c r="DU16" s="288"/>
      <c r="DV16" s="308"/>
      <c r="DW16" s="309"/>
      <c r="DX16" s="309"/>
      <c r="DY16" s="309"/>
      <c r="DZ16" s="309"/>
      <c r="EA16" s="309"/>
      <c r="EB16" s="309"/>
      <c r="EC16" s="309"/>
      <c r="ED16" s="309"/>
      <c r="EE16" s="309"/>
      <c r="EF16" s="309"/>
      <c r="EG16" s="316"/>
      <c r="EH16" s="308"/>
      <c r="EI16" s="309"/>
      <c r="EJ16" s="309"/>
      <c r="EK16" s="309"/>
      <c r="EL16" s="309"/>
      <c r="EM16" s="309"/>
      <c r="EN16" s="309"/>
      <c r="EO16" s="309"/>
      <c r="EP16" s="309"/>
      <c r="EQ16" s="309"/>
      <c r="ER16" s="309"/>
      <c r="ES16" s="316"/>
      <c r="ET16" s="308"/>
      <c r="EU16" s="309"/>
      <c r="EV16" s="309"/>
      <c r="EW16" s="309"/>
      <c r="EX16" s="309"/>
      <c r="EY16" s="309"/>
      <c r="EZ16" s="309"/>
      <c r="FA16" s="309"/>
      <c r="FB16" s="309"/>
      <c r="FC16" s="309"/>
      <c r="FD16" s="309"/>
      <c r="FE16" s="316"/>
      <c r="FF16" s="308"/>
      <c r="FG16" s="309"/>
      <c r="FH16" s="309"/>
      <c r="FI16" s="309"/>
      <c r="FJ16" s="309"/>
      <c r="FK16" s="309"/>
      <c r="FL16" s="309"/>
      <c r="FM16" s="309"/>
      <c r="FN16" s="309"/>
      <c r="FO16" s="309"/>
      <c r="FP16" s="309"/>
      <c r="FQ16" s="310"/>
    </row>
    <row r="17" spans="1:173" ht="24" customHeight="1">
      <c r="A17" s="287" t="s">
        <v>241</v>
      </c>
      <c r="B17" s="287"/>
      <c r="C17" s="287"/>
      <c r="D17" s="287"/>
      <c r="E17" s="287"/>
      <c r="F17" s="287"/>
      <c r="G17" s="288"/>
      <c r="H17" s="359" t="s">
        <v>242</v>
      </c>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R17" s="360"/>
      <c r="AS17" s="360"/>
      <c r="AT17" s="360"/>
      <c r="AU17" s="360"/>
      <c r="AV17" s="360"/>
      <c r="AW17" s="360"/>
      <c r="AX17" s="360"/>
      <c r="AY17" s="360"/>
      <c r="AZ17" s="360"/>
      <c r="BA17" s="360"/>
      <c r="BB17" s="360"/>
      <c r="BC17" s="360"/>
      <c r="BD17" s="360"/>
      <c r="BE17" s="360"/>
      <c r="BF17" s="360"/>
      <c r="BG17" s="360"/>
      <c r="BH17" s="360"/>
      <c r="BI17" s="360"/>
      <c r="BJ17" s="360"/>
      <c r="BK17" s="360"/>
      <c r="BL17" s="360"/>
      <c r="BM17" s="360"/>
      <c r="BN17" s="360"/>
      <c r="BO17" s="360"/>
      <c r="BP17" s="360"/>
      <c r="BQ17" s="360"/>
      <c r="BR17" s="360"/>
      <c r="BS17" s="360"/>
      <c r="BT17" s="360"/>
      <c r="BU17" s="360"/>
      <c r="BV17" s="360"/>
      <c r="BW17" s="360"/>
      <c r="BX17" s="360"/>
      <c r="BY17" s="360"/>
      <c r="BZ17" s="360"/>
      <c r="CA17" s="360"/>
      <c r="CB17" s="360"/>
      <c r="CC17" s="360"/>
      <c r="CD17" s="360"/>
      <c r="CE17" s="360"/>
      <c r="CF17" s="360"/>
      <c r="CG17" s="360"/>
      <c r="CH17" s="360"/>
      <c r="CI17" s="360"/>
      <c r="CJ17" s="360"/>
      <c r="CK17" s="360"/>
      <c r="CL17" s="291" t="s">
        <v>243</v>
      </c>
      <c r="CM17" s="287"/>
      <c r="CN17" s="287"/>
      <c r="CO17" s="287"/>
      <c r="CP17" s="287"/>
      <c r="CQ17" s="287"/>
      <c r="CR17" s="287"/>
      <c r="CS17" s="288"/>
      <c r="CT17" s="298" t="s">
        <v>31</v>
      </c>
      <c r="CU17" s="287"/>
      <c r="CV17" s="287"/>
      <c r="CW17" s="287"/>
      <c r="CX17" s="287"/>
      <c r="CY17" s="287"/>
      <c r="CZ17" s="287"/>
      <c r="DA17" s="288"/>
      <c r="DB17" s="298"/>
      <c r="DC17" s="287"/>
      <c r="DD17" s="287"/>
      <c r="DE17" s="287"/>
      <c r="DF17" s="287"/>
      <c r="DG17" s="287"/>
      <c r="DH17" s="287"/>
      <c r="DI17" s="287"/>
      <c r="DJ17" s="287"/>
      <c r="DK17" s="287"/>
      <c r="DL17" s="287"/>
      <c r="DM17" s="288"/>
      <c r="DN17" s="298"/>
      <c r="DO17" s="287"/>
      <c r="DP17" s="287"/>
      <c r="DQ17" s="287"/>
      <c r="DR17" s="287"/>
      <c r="DS17" s="287"/>
      <c r="DT17" s="287"/>
      <c r="DU17" s="288"/>
      <c r="DV17" s="364">
        <f>DV18</f>
        <v>5080070</v>
      </c>
      <c r="DW17" s="309"/>
      <c r="DX17" s="309"/>
      <c r="DY17" s="309"/>
      <c r="DZ17" s="309"/>
      <c r="EA17" s="309"/>
      <c r="EB17" s="309"/>
      <c r="EC17" s="309"/>
      <c r="ED17" s="309"/>
      <c r="EE17" s="309"/>
      <c r="EF17" s="309"/>
      <c r="EG17" s="316"/>
      <c r="EH17" s="364">
        <v>204500</v>
      </c>
      <c r="EI17" s="309"/>
      <c r="EJ17" s="309"/>
      <c r="EK17" s="309"/>
      <c r="EL17" s="309"/>
      <c r="EM17" s="309"/>
      <c r="EN17" s="309"/>
      <c r="EO17" s="309"/>
      <c r="EP17" s="309"/>
      <c r="EQ17" s="309"/>
      <c r="ER17" s="309"/>
      <c r="ES17" s="316"/>
      <c r="ET17" s="364">
        <f>ET18</f>
        <v>242840</v>
      </c>
      <c r="EU17" s="309"/>
      <c r="EV17" s="309"/>
      <c r="EW17" s="309"/>
      <c r="EX17" s="309"/>
      <c r="EY17" s="309"/>
      <c r="EZ17" s="309"/>
      <c r="FA17" s="309"/>
      <c r="FB17" s="309"/>
      <c r="FC17" s="309"/>
      <c r="FD17" s="309"/>
      <c r="FE17" s="316"/>
      <c r="FF17" s="308"/>
      <c r="FG17" s="309"/>
      <c r="FH17" s="309"/>
      <c r="FI17" s="309"/>
      <c r="FJ17" s="309"/>
      <c r="FK17" s="309"/>
      <c r="FL17" s="309"/>
      <c r="FM17" s="309"/>
      <c r="FN17" s="309"/>
      <c r="FO17" s="309"/>
      <c r="FP17" s="309"/>
      <c r="FQ17" s="310"/>
    </row>
    <row r="18" spans="1:173" ht="20.25" customHeight="1">
      <c r="A18" s="287" t="s">
        <v>244</v>
      </c>
      <c r="B18" s="287"/>
      <c r="C18" s="287"/>
      <c r="D18" s="287"/>
      <c r="E18" s="287"/>
      <c r="F18" s="287"/>
      <c r="G18" s="288"/>
      <c r="H18" s="289" t="s">
        <v>236</v>
      </c>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c r="CA18" s="290"/>
      <c r="CB18" s="290"/>
      <c r="CC18" s="290"/>
      <c r="CD18" s="290"/>
      <c r="CE18" s="290"/>
      <c r="CF18" s="290"/>
      <c r="CG18" s="290"/>
      <c r="CH18" s="290"/>
      <c r="CI18" s="290"/>
      <c r="CJ18" s="290"/>
      <c r="CK18" s="290"/>
      <c r="CL18" s="291" t="s">
        <v>245</v>
      </c>
      <c r="CM18" s="287"/>
      <c r="CN18" s="287"/>
      <c r="CO18" s="287"/>
      <c r="CP18" s="287"/>
      <c r="CQ18" s="287"/>
      <c r="CR18" s="287"/>
      <c r="CS18" s="288"/>
      <c r="CT18" s="298" t="s">
        <v>31</v>
      </c>
      <c r="CU18" s="287"/>
      <c r="CV18" s="287"/>
      <c r="CW18" s="287"/>
      <c r="CX18" s="287"/>
      <c r="CY18" s="287"/>
      <c r="CZ18" s="287"/>
      <c r="DA18" s="288"/>
      <c r="DB18" s="298"/>
      <c r="DC18" s="287"/>
      <c r="DD18" s="287"/>
      <c r="DE18" s="287"/>
      <c r="DF18" s="287"/>
      <c r="DG18" s="287"/>
      <c r="DH18" s="287"/>
      <c r="DI18" s="287"/>
      <c r="DJ18" s="287"/>
      <c r="DK18" s="287"/>
      <c r="DL18" s="287"/>
      <c r="DM18" s="288"/>
      <c r="DN18" s="298"/>
      <c r="DO18" s="287"/>
      <c r="DP18" s="287"/>
      <c r="DQ18" s="287"/>
      <c r="DR18" s="287"/>
      <c r="DS18" s="287"/>
      <c r="DT18" s="287"/>
      <c r="DU18" s="288"/>
      <c r="DV18" s="364">
        <f>DV19+DV20+DV21+DV22+DV23+DV24</f>
        <v>5080070</v>
      </c>
      <c r="DW18" s="365"/>
      <c r="DX18" s="365"/>
      <c r="DY18" s="365"/>
      <c r="DZ18" s="365"/>
      <c r="EA18" s="365"/>
      <c r="EB18" s="365"/>
      <c r="EC18" s="365"/>
      <c r="ED18" s="365"/>
      <c r="EE18" s="365"/>
      <c r="EF18" s="365"/>
      <c r="EG18" s="366"/>
      <c r="EH18" s="364">
        <f>EH19+EH20+EH21+EH24</f>
        <v>204500</v>
      </c>
      <c r="EI18" s="365"/>
      <c r="EJ18" s="365"/>
      <c r="EK18" s="365"/>
      <c r="EL18" s="365"/>
      <c r="EM18" s="365"/>
      <c r="EN18" s="365"/>
      <c r="EO18" s="365"/>
      <c r="EP18" s="365"/>
      <c r="EQ18" s="365"/>
      <c r="ER18" s="365"/>
      <c r="ES18" s="366"/>
      <c r="ET18" s="364">
        <f>ET19+ET20+ET22</f>
        <v>242840</v>
      </c>
      <c r="EU18" s="365"/>
      <c r="EV18" s="365"/>
      <c r="EW18" s="365"/>
      <c r="EX18" s="365"/>
      <c r="EY18" s="365"/>
      <c r="EZ18" s="365"/>
      <c r="FA18" s="365"/>
      <c r="FB18" s="365"/>
      <c r="FC18" s="365"/>
      <c r="FD18" s="365"/>
      <c r="FE18" s="366"/>
      <c r="FF18" s="308"/>
      <c r="FG18" s="309"/>
      <c r="FH18" s="309"/>
      <c r="FI18" s="309"/>
      <c r="FJ18" s="309"/>
      <c r="FK18" s="309"/>
      <c r="FL18" s="309"/>
      <c r="FM18" s="309"/>
      <c r="FN18" s="309"/>
      <c r="FO18" s="309"/>
      <c r="FP18" s="309"/>
      <c r="FQ18" s="310"/>
    </row>
    <row r="19" spans="1:173" s="136" customFormat="1" ht="48.75" customHeight="1">
      <c r="A19" s="287" t="s">
        <v>343</v>
      </c>
      <c r="B19" s="287"/>
      <c r="C19" s="287"/>
      <c r="D19" s="287"/>
      <c r="E19" s="287"/>
      <c r="F19" s="287"/>
      <c r="G19" s="288"/>
      <c r="H19" s="289" t="s">
        <v>360</v>
      </c>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0"/>
      <c r="BA19" s="290"/>
      <c r="BB19" s="290"/>
      <c r="BC19" s="290"/>
      <c r="BD19" s="290"/>
      <c r="BE19" s="290"/>
      <c r="BF19" s="290"/>
      <c r="BG19" s="290"/>
      <c r="BH19" s="290"/>
      <c r="BI19" s="290"/>
      <c r="BJ19" s="290"/>
      <c r="BK19" s="290"/>
      <c r="BL19" s="290"/>
      <c r="BM19" s="290"/>
      <c r="BN19" s="290"/>
      <c r="BO19" s="290"/>
      <c r="BP19" s="290"/>
      <c r="BQ19" s="290"/>
      <c r="BR19" s="290"/>
      <c r="BS19" s="290"/>
      <c r="BT19" s="290"/>
      <c r="BU19" s="290"/>
      <c r="BV19" s="290"/>
      <c r="BW19" s="290"/>
      <c r="BX19" s="290"/>
      <c r="BY19" s="290"/>
      <c r="BZ19" s="290"/>
      <c r="CA19" s="290"/>
      <c r="CB19" s="290"/>
      <c r="CC19" s="290"/>
      <c r="CD19" s="290"/>
      <c r="CE19" s="290"/>
      <c r="CF19" s="290"/>
      <c r="CG19" s="290"/>
      <c r="CH19" s="290"/>
      <c r="CI19" s="290"/>
      <c r="CJ19" s="290"/>
      <c r="CK19" s="290"/>
      <c r="CL19" s="291" t="s">
        <v>347</v>
      </c>
      <c r="CM19" s="287"/>
      <c r="CN19" s="287"/>
      <c r="CO19" s="287"/>
      <c r="CP19" s="287"/>
      <c r="CQ19" s="287"/>
      <c r="CR19" s="287"/>
      <c r="CS19" s="288"/>
      <c r="CT19" s="292" t="s">
        <v>361</v>
      </c>
      <c r="CU19" s="293"/>
      <c r="CV19" s="293"/>
      <c r="CW19" s="293"/>
      <c r="CX19" s="293"/>
      <c r="CY19" s="293"/>
      <c r="CZ19" s="293"/>
      <c r="DA19" s="294"/>
      <c r="DB19" s="295" t="s">
        <v>362</v>
      </c>
      <c r="DC19" s="296"/>
      <c r="DD19" s="296"/>
      <c r="DE19" s="296"/>
      <c r="DF19" s="296"/>
      <c r="DG19" s="296"/>
      <c r="DH19" s="296"/>
      <c r="DI19" s="296"/>
      <c r="DJ19" s="296"/>
      <c r="DK19" s="296"/>
      <c r="DL19" s="296"/>
      <c r="DM19" s="297"/>
      <c r="DN19" s="298"/>
      <c r="DO19" s="299"/>
      <c r="DP19" s="299"/>
      <c r="DQ19" s="299"/>
      <c r="DR19" s="299"/>
      <c r="DS19" s="299"/>
      <c r="DT19" s="300"/>
      <c r="DU19" s="155"/>
      <c r="DV19" s="281">
        <v>163600</v>
      </c>
      <c r="DW19" s="282"/>
      <c r="DX19" s="282"/>
      <c r="DY19" s="282"/>
      <c r="DZ19" s="282"/>
      <c r="EA19" s="282"/>
      <c r="EB19" s="282"/>
      <c r="EC19" s="282"/>
      <c r="ED19" s="282"/>
      <c r="EE19" s="282"/>
      <c r="EF19" s="282"/>
      <c r="EG19" s="283"/>
      <c r="EH19" s="281">
        <v>163600</v>
      </c>
      <c r="EI19" s="282"/>
      <c r="EJ19" s="282"/>
      <c r="EK19" s="282"/>
      <c r="EL19" s="282"/>
      <c r="EM19" s="282"/>
      <c r="EN19" s="282"/>
      <c r="EO19" s="282"/>
      <c r="EP19" s="282"/>
      <c r="EQ19" s="282"/>
      <c r="ER19" s="282"/>
      <c r="ES19" s="283"/>
      <c r="ET19" s="281">
        <v>163600</v>
      </c>
      <c r="EU19" s="282"/>
      <c r="EV19" s="282"/>
      <c r="EW19" s="282"/>
      <c r="EX19" s="282"/>
      <c r="EY19" s="282"/>
      <c r="EZ19" s="282"/>
      <c r="FA19" s="282"/>
      <c r="FB19" s="282"/>
      <c r="FC19" s="282"/>
      <c r="FD19" s="282"/>
      <c r="FE19" s="283"/>
      <c r="FF19" s="308"/>
      <c r="FG19" s="309"/>
      <c r="FH19" s="309"/>
      <c r="FI19" s="309"/>
      <c r="FJ19" s="309"/>
      <c r="FK19" s="309"/>
      <c r="FL19" s="309"/>
      <c r="FM19" s="309"/>
      <c r="FN19" s="309"/>
      <c r="FO19" s="309"/>
      <c r="FP19" s="309"/>
      <c r="FQ19" s="310"/>
    </row>
    <row r="20" spans="1:173" s="137" customFormat="1" ht="46.5" customHeight="1">
      <c r="A20" s="287" t="s">
        <v>344</v>
      </c>
      <c r="B20" s="287"/>
      <c r="C20" s="287"/>
      <c r="D20" s="287"/>
      <c r="E20" s="287"/>
      <c r="F20" s="287"/>
      <c r="G20" s="288"/>
      <c r="H20" s="289" t="s">
        <v>363</v>
      </c>
      <c r="I20" s="306"/>
      <c r="J20" s="306"/>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306"/>
      <c r="AP20" s="306"/>
      <c r="AQ20" s="306"/>
      <c r="AR20" s="306"/>
      <c r="AS20" s="306"/>
      <c r="AT20" s="306"/>
      <c r="AU20" s="306"/>
      <c r="AV20" s="306"/>
      <c r="AW20" s="306"/>
      <c r="AX20" s="306"/>
      <c r="AY20" s="306"/>
      <c r="AZ20" s="306"/>
      <c r="BA20" s="306"/>
      <c r="BB20" s="306"/>
      <c r="BC20" s="306"/>
      <c r="BD20" s="306"/>
      <c r="BE20" s="306"/>
      <c r="BF20" s="306"/>
      <c r="BG20" s="306"/>
      <c r="BH20" s="306"/>
      <c r="BI20" s="306"/>
      <c r="BJ20" s="306"/>
      <c r="BK20" s="306"/>
      <c r="BL20" s="306"/>
      <c r="BM20" s="306"/>
      <c r="BN20" s="306"/>
      <c r="BO20" s="306"/>
      <c r="BP20" s="306"/>
      <c r="BQ20" s="306"/>
      <c r="BR20" s="306"/>
      <c r="BS20" s="306"/>
      <c r="BT20" s="306"/>
      <c r="BU20" s="306"/>
      <c r="BV20" s="306"/>
      <c r="BW20" s="306"/>
      <c r="BX20" s="306"/>
      <c r="BY20" s="306"/>
      <c r="BZ20" s="306"/>
      <c r="CA20" s="306"/>
      <c r="CB20" s="306"/>
      <c r="CC20" s="306"/>
      <c r="CD20" s="306"/>
      <c r="CE20" s="306"/>
      <c r="CF20" s="306"/>
      <c r="CG20" s="306"/>
      <c r="CH20" s="306"/>
      <c r="CI20" s="306"/>
      <c r="CJ20" s="306"/>
      <c r="CK20" s="307"/>
      <c r="CL20" s="291" t="s">
        <v>348</v>
      </c>
      <c r="CM20" s="287"/>
      <c r="CN20" s="287"/>
      <c r="CO20" s="287"/>
      <c r="CP20" s="287"/>
      <c r="CQ20" s="287"/>
      <c r="CR20" s="287"/>
      <c r="CS20" s="288"/>
      <c r="CT20" s="292" t="s">
        <v>361</v>
      </c>
      <c r="CU20" s="293"/>
      <c r="CV20" s="293"/>
      <c r="CW20" s="293"/>
      <c r="CX20" s="293"/>
      <c r="CY20" s="293"/>
      <c r="CZ20" s="293"/>
      <c r="DA20" s="294"/>
      <c r="DB20" s="295" t="s">
        <v>364</v>
      </c>
      <c r="DC20" s="296"/>
      <c r="DD20" s="296"/>
      <c r="DE20" s="296"/>
      <c r="DF20" s="296"/>
      <c r="DG20" s="296"/>
      <c r="DH20" s="296"/>
      <c r="DI20" s="296"/>
      <c r="DJ20" s="296"/>
      <c r="DK20" s="296"/>
      <c r="DL20" s="296"/>
      <c r="DM20" s="297"/>
      <c r="DN20" s="301"/>
      <c r="DO20" s="302"/>
      <c r="DP20" s="302"/>
      <c r="DQ20" s="302"/>
      <c r="DR20" s="302"/>
      <c r="DS20" s="302"/>
      <c r="DT20" s="303"/>
      <c r="DU20" s="155"/>
      <c r="DV20" s="281">
        <v>40900</v>
      </c>
      <c r="DW20" s="282"/>
      <c r="DX20" s="282"/>
      <c r="DY20" s="282"/>
      <c r="DZ20" s="282"/>
      <c r="EA20" s="282"/>
      <c r="EB20" s="282"/>
      <c r="EC20" s="282"/>
      <c r="ED20" s="282"/>
      <c r="EE20" s="282"/>
      <c r="EF20" s="282"/>
      <c r="EG20" s="283"/>
      <c r="EH20" s="281">
        <v>40900</v>
      </c>
      <c r="EI20" s="282"/>
      <c r="EJ20" s="282"/>
      <c r="EK20" s="282"/>
      <c r="EL20" s="282"/>
      <c r="EM20" s="282"/>
      <c r="EN20" s="282"/>
      <c r="EO20" s="282"/>
      <c r="EP20" s="282"/>
      <c r="EQ20" s="282"/>
      <c r="ER20" s="282"/>
      <c r="ES20" s="283"/>
      <c r="ET20" s="281">
        <v>40900</v>
      </c>
      <c r="EU20" s="282"/>
      <c r="EV20" s="282"/>
      <c r="EW20" s="282"/>
      <c r="EX20" s="282"/>
      <c r="EY20" s="282"/>
      <c r="EZ20" s="282"/>
      <c r="FA20" s="282"/>
      <c r="FB20" s="282"/>
      <c r="FC20" s="282"/>
      <c r="FD20" s="282"/>
      <c r="FE20" s="283"/>
      <c r="FF20" s="284"/>
      <c r="FG20" s="285"/>
      <c r="FH20" s="285"/>
      <c r="FI20" s="285"/>
      <c r="FJ20" s="285"/>
      <c r="FK20" s="285"/>
      <c r="FL20" s="285"/>
      <c r="FM20" s="285"/>
      <c r="FN20" s="285"/>
      <c r="FO20" s="285"/>
      <c r="FP20" s="285"/>
      <c r="FQ20" s="286"/>
    </row>
    <row r="21" spans="1:173" s="137" customFormat="1" ht="36" customHeight="1">
      <c r="A21" s="287" t="s">
        <v>345</v>
      </c>
      <c r="B21" s="287"/>
      <c r="C21" s="287"/>
      <c r="D21" s="287"/>
      <c r="E21" s="287"/>
      <c r="F21" s="287"/>
      <c r="G21" s="288"/>
      <c r="H21" s="289" t="s">
        <v>353</v>
      </c>
      <c r="I21" s="306"/>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06"/>
      <c r="AP21" s="306"/>
      <c r="AQ21" s="306"/>
      <c r="AR21" s="306"/>
      <c r="AS21" s="306"/>
      <c r="AT21" s="306"/>
      <c r="AU21" s="306"/>
      <c r="AV21" s="306"/>
      <c r="AW21" s="306"/>
      <c r="AX21" s="306"/>
      <c r="AY21" s="306"/>
      <c r="AZ21" s="306"/>
      <c r="BA21" s="306"/>
      <c r="BB21" s="306"/>
      <c r="BC21" s="306"/>
      <c r="BD21" s="306"/>
      <c r="BE21" s="306"/>
      <c r="BF21" s="306"/>
      <c r="BG21" s="306"/>
      <c r="BH21" s="306"/>
      <c r="BI21" s="306"/>
      <c r="BJ21" s="306"/>
      <c r="BK21" s="306"/>
      <c r="BL21" s="306"/>
      <c r="BM21" s="306"/>
      <c r="BN21" s="306"/>
      <c r="BO21" s="306"/>
      <c r="BP21" s="306"/>
      <c r="BQ21" s="306"/>
      <c r="BR21" s="306"/>
      <c r="BS21" s="306"/>
      <c r="BT21" s="306"/>
      <c r="BU21" s="306"/>
      <c r="BV21" s="306"/>
      <c r="BW21" s="306"/>
      <c r="BX21" s="306"/>
      <c r="BY21" s="306"/>
      <c r="BZ21" s="306"/>
      <c r="CA21" s="306"/>
      <c r="CB21" s="306"/>
      <c r="CC21" s="306"/>
      <c r="CD21" s="306"/>
      <c r="CE21" s="306"/>
      <c r="CF21" s="306"/>
      <c r="CG21" s="306"/>
      <c r="CH21" s="306"/>
      <c r="CI21" s="306"/>
      <c r="CJ21" s="306"/>
      <c r="CK21" s="307"/>
      <c r="CL21" s="291" t="s">
        <v>349</v>
      </c>
      <c r="CM21" s="287"/>
      <c r="CN21" s="287"/>
      <c r="CO21" s="287"/>
      <c r="CP21" s="287"/>
      <c r="CQ21" s="287"/>
      <c r="CR21" s="287"/>
      <c r="CS21" s="288"/>
      <c r="CT21" s="292" t="s">
        <v>361</v>
      </c>
      <c r="CU21" s="293"/>
      <c r="CV21" s="293"/>
      <c r="CW21" s="293"/>
      <c r="CX21" s="293"/>
      <c r="CY21" s="293"/>
      <c r="CZ21" s="293"/>
      <c r="DA21" s="294"/>
      <c r="DB21" s="295" t="s">
        <v>352</v>
      </c>
      <c r="DC21" s="296"/>
      <c r="DD21" s="296"/>
      <c r="DE21" s="296"/>
      <c r="DF21" s="296"/>
      <c r="DG21" s="296"/>
      <c r="DH21" s="296"/>
      <c r="DI21" s="296"/>
      <c r="DJ21" s="296"/>
      <c r="DK21" s="296"/>
      <c r="DL21" s="296"/>
      <c r="DM21" s="297"/>
      <c r="DN21" s="298"/>
      <c r="DO21" s="304"/>
      <c r="DP21" s="304"/>
      <c r="DQ21" s="304"/>
      <c r="DR21" s="304"/>
      <c r="DS21" s="304"/>
      <c r="DT21" s="305"/>
      <c r="DU21" s="155"/>
      <c r="DV21" s="281">
        <v>943843</v>
      </c>
      <c r="DW21" s="282"/>
      <c r="DX21" s="282"/>
      <c r="DY21" s="282"/>
      <c r="DZ21" s="282"/>
      <c r="EA21" s="282"/>
      <c r="EB21" s="282"/>
      <c r="EC21" s="282"/>
      <c r="ED21" s="282"/>
      <c r="EE21" s="282"/>
      <c r="EF21" s="282"/>
      <c r="EG21" s="283"/>
      <c r="EH21" s="281">
        <v>0</v>
      </c>
      <c r="EI21" s="282"/>
      <c r="EJ21" s="282"/>
      <c r="EK21" s="282"/>
      <c r="EL21" s="282"/>
      <c r="EM21" s="282"/>
      <c r="EN21" s="282"/>
      <c r="EO21" s="282"/>
      <c r="EP21" s="282"/>
      <c r="EQ21" s="282"/>
      <c r="ER21" s="282"/>
      <c r="ES21" s="283"/>
      <c r="ET21" s="281">
        <v>0</v>
      </c>
      <c r="EU21" s="282"/>
      <c r="EV21" s="282"/>
      <c r="EW21" s="282"/>
      <c r="EX21" s="282"/>
      <c r="EY21" s="282"/>
      <c r="EZ21" s="282"/>
      <c r="FA21" s="282"/>
      <c r="FB21" s="282"/>
      <c r="FC21" s="282"/>
      <c r="FD21" s="282"/>
      <c r="FE21" s="283"/>
      <c r="FF21" s="284"/>
      <c r="FG21" s="285"/>
      <c r="FH21" s="285"/>
      <c r="FI21" s="285"/>
      <c r="FJ21" s="285"/>
      <c r="FK21" s="285"/>
      <c r="FL21" s="285"/>
      <c r="FM21" s="285"/>
      <c r="FN21" s="285"/>
      <c r="FO21" s="285"/>
      <c r="FP21" s="285"/>
      <c r="FQ21" s="286"/>
    </row>
    <row r="22" spans="1:173" s="137" customFormat="1" ht="22.5" customHeight="1">
      <c r="A22" s="287" t="s">
        <v>346</v>
      </c>
      <c r="B22" s="287"/>
      <c r="C22" s="287"/>
      <c r="D22" s="287"/>
      <c r="E22" s="287"/>
      <c r="F22" s="287"/>
      <c r="G22" s="288"/>
      <c r="H22" s="289" t="s">
        <v>351</v>
      </c>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c r="AP22" s="290"/>
      <c r="AQ22" s="290"/>
      <c r="AR22" s="290"/>
      <c r="AS22" s="290"/>
      <c r="AT22" s="290"/>
      <c r="AU22" s="290"/>
      <c r="AV22" s="290"/>
      <c r="AW22" s="290"/>
      <c r="AX22" s="290"/>
      <c r="AY22" s="290"/>
      <c r="AZ22" s="290"/>
      <c r="BA22" s="290"/>
      <c r="BB22" s="290"/>
      <c r="BC22" s="290"/>
      <c r="BD22" s="290"/>
      <c r="BE22" s="290"/>
      <c r="BF22" s="290"/>
      <c r="BG22" s="290"/>
      <c r="BH22" s="290"/>
      <c r="BI22" s="290"/>
      <c r="BJ22" s="290"/>
      <c r="BK22" s="290"/>
      <c r="BL22" s="290"/>
      <c r="BM22" s="290"/>
      <c r="BN22" s="290"/>
      <c r="BO22" s="290"/>
      <c r="BP22" s="290"/>
      <c r="BQ22" s="290"/>
      <c r="BR22" s="290"/>
      <c r="BS22" s="290"/>
      <c r="BT22" s="290"/>
      <c r="BU22" s="290"/>
      <c r="BV22" s="290"/>
      <c r="BW22" s="290"/>
      <c r="BX22" s="290"/>
      <c r="BY22" s="290"/>
      <c r="BZ22" s="290"/>
      <c r="CA22" s="290"/>
      <c r="CB22" s="290"/>
      <c r="CC22" s="290"/>
      <c r="CD22" s="290"/>
      <c r="CE22" s="290"/>
      <c r="CF22" s="290"/>
      <c r="CG22" s="290"/>
      <c r="CH22" s="290"/>
      <c r="CI22" s="290"/>
      <c r="CJ22" s="290"/>
      <c r="CK22" s="290"/>
      <c r="CL22" s="291" t="s">
        <v>350</v>
      </c>
      <c r="CM22" s="287"/>
      <c r="CN22" s="287"/>
      <c r="CO22" s="287"/>
      <c r="CP22" s="287"/>
      <c r="CQ22" s="287"/>
      <c r="CR22" s="287"/>
      <c r="CS22" s="288"/>
      <c r="CT22" s="292" t="s">
        <v>361</v>
      </c>
      <c r="CU22" s="293"/>
      <c r="CV22" s="293"/>
      <c r="CW22" s="293"/>
      <c r="CX22" s="293"/>
      <c r="CY22" s="293"/>
      <c r="CZ22" s="293"/>
      <c r="DA22" s="294"/>
      <c r="DB22" s="295" t="s">
        <v>340</v>
      </c>
      <c r="DC22" s="296"/>
      <c r="DD22" s="296"/>
      <c r="DE22" s="296"/>
      <c r="DF22" s="296"/>
      <c r="DG22" s="296"/>
      <c r="DH22" s="296"/>
      <c r="DI22" s="296"/>
      <c r="DJ22" s="296"/>
      <c r="DK22" s="296"/>
      <c r="DL22" s="296"/>
      <c r="DM22" s="297"/>
      <c r="DN22" s="154"/>
      <c r="DO22" s="104"/>
      <c r="DP22" s="104"/>
      <c r="DQ22" s="104"/>
      <c r="DR22" s="104"/>
      <c r="DS22" s="104"/>
      <c r="DT22" s="104"/>
      <c r="DU22" s="155"/>
      <c r="DV22" s="281">
        <v>73400</v>
      </c>
      <c r="DW22" s="282"/>
      <c r="DX22" s="282"/>
      <c r="DY22" s="282"/>
      <c r="DZ22" s="282"/>
      <c r="EA22" s="282"/>
      <c r="EB22" s="282"/>
      <c r="EC22" s="282"/>
      <c r="ED22" s="282"/>
      <c r="EE22" s="282"/>
      <c r="EF22" s="282"/>
      <c r="EG22" s="283"/>
      <c r="EH22" s="281">
        <v>0</v>
      </c>
      <c r="EI22" s="282"/>
      <c r="EJ22" s="282"/>
      <c r="EK22" s="282"/>
      <c r="EL22" s="282"/>
      <c r="EM22" s="282"/>
      <c r="EN22" s="282"/>
      <c r="EO22" s="282"/>
      <c r="EP22" s="282"/>
      <c r="EQ22" s="282"/>
      <c r="ER22" s="282"/>
      <c r="ES22" s="283"/>
      <c r="ET22" s="281">
        <v>38340</v>
      </c>
      <c r="EU22" s="282"/>
      <c r="EV22" s="282"/>
      <c r="EW22" s="282"/>
      <c r="EX22" s="282"/>
      <c r="EY22" s="282"/>
      <c r="EZ22" s="282"/>
      <c r="FA22" s="282"/>
      <c r="FB22" s="282"/>
      <c r="FC22" s="282"/>
      <c r="FD22" s="282"/>
      <c r="FE22" s="283"/>
      <c r="FF22" s="284"/>
      <c r="FG22" s="285"/>
      <c r="FH22" s="285"/>
      <c r="FI22" s="285"/>
      <c r="FJ22" s="285"/>
      <c r="FK22" s="285"/>
      <c r="FL22" s="285"/>
      <c r="FM22" s="285"/>
      <c r="FN22" s="285"/>
      <c r="FO22" s="285"/>
      <c r="FP22" s="285"/>
      <c r="FQ22" s="286"/>
    </row>
    <row r="23" spans="1:173" s="137" customFormat="1" ht="36" customHeight="1">
      <c r="A23" s="287" t="s">
        <v>368</v>
      </c>
      <c r="B23" s="287"/>
      <c r="C23" s="287"/>
      <c r="D23" s="287"/>
      <c r="E23" s="287"/>
      <c r="F23" s="287"/>
      <c r="G23" s="288"/>
      <c r="H23" s="289" t="s">
        <v>371</v>
      </c>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c r="AP23" s="290"/>
      <c r="AQ23" s="290"/>
      <c r="AR23" s="290"/>
      <c r="AS23" s="290"/>
      <c r="AT23" s="290"/>
      <c r="AU23" s="290"/>
      <c r="AV23" s="290"/>
      <c r="AW23" s="290"/>
      <c r="AX23" s="290"/>
      <c r="AY23" s="290"/>
      <c r="AZ23" s="290"/>
      <c r="BA23" s="290"/>
      <c r="BB23" s="290"/>
      <c r="BC23" s="290"/>
      <c r="BD23" s="290"/>
      <c r="BE23" s="290"/>
      <c r="BF23" s="290"/>
      <c r="BG23" s="290"/>
      <c r="BH23" s="290"/>
      <c r="BI23" s="290"/>
      <c r="BJ23" s="290"/>
      <c r="BK23" s="290"/>
      <c r="BL23" s="290"/>
      <c r="BM23" s="290"/>
      <c r="BN23" s="290"/>
      <c r="BO23" s="290"/>
      <c r="BP23" s="290"/>
      <c r="BQ23" s="290"/>
      <c r="BR23" s="290"/>
      <c r="BS23" s="290"/>
      <c r="BT23" s="290"/>
      <c r="BU23" s="290"/>
      <c r="BV23" s="290"/>
      <c r="BW23" s="290"/>
      <c r="BX23" s="290"/>
      <c r="BY23" s="290"/>
      <c r="BZ23" s="290"/>
      <c r="CA23" s="290"/>
      <c r="CB23" s="290"/>
      <c r="CC23" s="290"/>
      <c r="CD23" s="290"/>
      <c r="CE23" s="290"/>
      <c r="CF23" s="290"/>
      <c r="CG23" s="290"/>
      <c r="CH23" s="290"/>
      <c r="CI23" s="290"/>
      <c r="CJ23" s="290"/>
      <c r="CK23" s="290"/>
      <c r="CL23" s="291" t="s">
        <v>367</v>
      </c>
      <c r="CM23" s="287"/>
      <c r="CN23" s="287"/>
      <c r="CO23" s="287"/>
      <c r="CP23" s="287"/>
      <c r="CQ23" s="287"/>
      <c r="CR23" s="287"/>
      <c r="CS23" s="288"/>
      <c r="CT23" s="292" t="s">
        <v>361</v>
      </c>
      <c r="CU23" s="293"/>
      <c r="CV23" s="293"/>
      <c r="CW23" s="293"/>
      <c r="CX23" s="293"/>
      <c r="CY23" s="293"/>
      <c r="CZ23" s="293"/>
      <c r="DA23" s="294"/>
      <c r="DB23" s="295" t="s">
        <v>372</v>
      </c>
      <c r="DC23" s="296"/>
      <c r="DD23" s="296"/>
      <c r="DE23" s="296"/>
      <c r="DF23" s="296"/>
      <c r="DG23" s="296"/>
      <c r="DH23" s="296"/>
      <c r="DI23" s="296"/>
      <c r="DJ23" s="296"/>
      <c r="DK23" s="296"/>
      <c r="DL23" s="296"/>
      <c r="DM23" s="297"/>
      <c r="DN23" s="154"/>
      <c r="DO23" s="104"/>
      <c r="DP23" s="104"/>
      <c r="DQ23" s="104"/>
      <c r="DR23" s="104"/>
      <c r="DS23" s="104"/>
      <c r="DT23" s="104"/>
      <c r="DU23" s="155"/>
      <c r="DV23" s="281">
        <v>1300640</v>
      </c>
      <c r="DW23" s="282"/>
      <c r="DX23" s="282"/>
      <c r="DY23" s="282"/>
      <c r="DZ23" s="282"/>
      <c r="EA23" s="282"/>
      <c r="EB23" s="282"/>
      <c r="EC23" s="282"/>
      <c r="ED23" s="282"/>
      <c r="EE23" s="282"/>
      <c r="EF23" s="282"/>
      <c r="EG23" s="283"/>
      <c r="EH23" s="281">
        <v>0</v>
      </c>
      <c r="EI23" s="282"/>
      <c r="EJ23" s="282"/>
      <c r="EK23" s="282"/>
      <c r="EL23" s="282"/>
      <c r="EM23" s="282"/>
      <c r="EN23" s="282"/>
      <c r="EO23" s="282"/>
      <c r="EP23" s="282"/>
      <c r="EQ23" s="282"/>
      <c r="ER23" s="282"/>
      <c r="ES23" s="283"/>
      <c r="ET23" s="281">
        <v>0</v>
      </c>
      <c r="EU23" s="282"/>
      <c r="EV23" s="282"/>
      <c r="EW23" s="282"/>
      <c r="EX23" s="282"/>
      <c r="EY23" s="282"/>
      <c r="EZ23" s="282"/>
      <c r="FA23" s="282"/>
      <c r="FB23" s="282"/>
      <c r="FC23" s="282"/>
      <c r="FD23" s="282"/>
      <c r="FE23" s="283"/>
      <c r="FF23" s="284"/>
      <c r="FG23" s="285"/>
      <c r="FH23" s="285"/>
      <c r="FI23" s="285"/>
      <c r="FJ23" s="285"/>
      <c r="FK23" s="285"/>
      <c r="FL23" s="285"/>
      <c r="FM23" s="285"/>
      <c r="FN23" s="285"/>
      <c r="FO23" s="285"/>
      <c r="FP23" s="285"/>
      <c r="FQ23" s="286"/>
    </row>
    <row r="24" spans="1:173" s="137" customFormat="1" ht="33" customHeight="1">
      <c r="A24" s="287" t="s">
        <v>369</v>
      </c>
      <c r="B24" s="287"/>
      <c r="C24" s="287"/>
      <c r="D24" s="287"/>
      <c r="E24" s="287"/>
      <c r="F24" s="287"/>
      <c r="G24" s="288"/>
      <c r="H24" s="289" t="s">
        <v>373</v>
      </c>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c r="AP24" s="290"/>
      <c r="AQ24" s="290"/>
      <c r="AR24" s="290"/>
      <c r="AS24" s="290"/>
      <c r="AT24" s="290"/>
      <c r="AU24" s="290"/>
      <c r="AV24" s="290"/>
      <c r="AW24" s="290"/>
      <c r="AX24" s="290"/>
      <c r="AY24" s="290"/>
      <c r="AZ24" s="290"/>
      <c r="BA24" s="290"/>
      <c r="BB24" s="290"/>
      <c r="BC24" s="290"/>
      <c r="BD24" s="290"/>
      <c r="BE24" s="290"/>
      <c r="BF24" s="290"/>
      <c r="BG24" s="290"/>
      <c r="BH24" s="290"/>
      <c r="BI24" s="290"/>
      <c r="BJ24" s="290"/>
      <c r="BK24" s="290"/>
      <c r="BL24" s="290"/>
      <c r="BM24" s="290"/>
      <c r="BN24" s="290"/>
      <c r="BO24" s="290"/>
      <c r="BP24" s="290"/>
      <c r="BQ24" s="290"/>
      <c r="BR24" s="290"/>
      <c r="BS24" s="290"/>
      <c r="BT24" s="290"/>
      <c r="BU24" s="290"/>
      <c r="BV24" s="290"/>
      <c r="BW24" s="290"/>
      <c r="BX24" s="290"/>
      <c r="BY24" s="290"/>
      <c r="BZ24" s="290"/>
      <c r="CA24" s="290"/>
      <c r="CB24" s="290"/>
      <c r="CC24" s="290"/>
      <c r="CD24" s="290"/>
      <c r="CE24" s="290"/>
      <c r="CF24" s="290"/>
      <c r="CG24" s="290"/>
      <c r="CH24" s="290"/>
      <c r="CI24" s="290"/>
      <c r="CJ24" s="290"/>
      <c r="CK24" s="290"/>
      <c r="CL24" s="291" t="s">
        <v>370</v>
      </c>
      <c r="CM24" s="287"/>
      <c r="CN24" s="287"/>
      <c r="CO24" s="287"/>
      <c r="CP24" s="287"/>
      <c r="CQ24" s="287"/>
      <c r="CR24" s="287"/>
      <c r="CS24" s="288"/>
      <c r="CT24" s="292" t="s">
        <v>361</v>
      </c>
      <c r="CU24" s="293"/>
      <c r="CV24" s="293"/>
      <c r="CW24" s="293"/>
      <c r="CX24" s="293"/>
      <c r="CY24" s="293"/>
      <c r="CZ24" s="293"/>
      <c r="DA24" s="294"/>
      <c r="DB24" s="295" t="s">
        <v>374</v>
      </c>
      <c r="DC24" s="296"/>
      <c r="DD24" s="296"/>
      <c r="DE24" s="296"/>
      <c r="DF24" s="296"/>
      <c r="DG24" s="296"/>
      <c r="DH24" s="296"/>
      <c r="DI24" s="296"/>
      <c r="DJ24" s="296"/>
      <c r="DK24" s="296"/>
      <c r="DL24" s="296"/>
      <c r="DM24" s="297"/>
      <c r="DN24" s="154"/>
      <c r="DO24" s="104"/>
      <c r="DP24" s="104"/>
      <c r="DQ24" s="104"/>
      <c r="DR24" s="104"/>
      <c r="DS24" s="104"/>
      <c r="DT24" s="104"/>
      <c r="DU24" s="155"/>
      <c r="DV24" s="281">
        <v>2557687</v>
      </c>
      <c r="DW24" s="282"/>
      <c r="DX24" s="282"/>
      <c r="DY24" s="282"/>
      <c r="DZ24" s="282"/>
      <c r="EA24" s="282"/>
      <c r="EB24" s="282"/>
      <c r="EC24" s="282"/>
      <c r="ED24" s="282"/>
      <c r="EE24" s="282"/>
      <c r="EF24" s="282"/>
      <c r="EG24" s="283"/>
      <c r="EH24" s="281">
        <v>0</v>
      </c>
      <c r="EI24" s="282"/>
      <c r="EJ24" s="282"/>
      <c r="EK24" s="282"/>
      <c r="EL24" s="282"/>
      <c r="EM24" s="282"/>
      <c r="EN24" s="282"/>
      <c r="EO24" s="282"/>
      <c r="EP24" s="282"/>
      <c r="EQ24" s="282"/>
      <c r="ER24" s="282"/>
      <c r="ES24" s="283"/>
      <c r="ET24" s="281">
        <v>0</v>
      </c>
      <c r="EU24" s="282"/>
      <c r="EV24" s="282"/>
      <c r="EW24" s="282"/>
      <c r="EX24" s="282"/>
      <c r="EY24" s="282"/>
      <c r="EZ24" s="282"/>
      <c r="FA24" s="282"/>
      <c r="FB24" s="282"/>
      <c r="FC24" s="282"/>
      <c r="FD24" s="282"/>
      <c r="FE24" s="283"/>
      <c r="FF24" s="284"/>
      <c r="FG24" s="285"/>
      <c r="FH24" s="285"/>
      <c r="FI24" s="285"/>
      <c r="FJ24" s="285"/>
      <c r="FK24" s="285"/>
      <c r="FL24" s="285"/>
      <c r="FM24" s="285"/>
      <c r="FN24" s="285"/>
      <c r="FO24" s="285"/>
      <c r="FP24" s="285"/>
      <c r="FQ24" s="286"/>
    </row>
    <row r="25" spans="1:173" ht="12.75" hidden="1" customHeight="1">
      <c r="A25" s="370"/>
      <c r="B25" s="370"/>
      <c r="C25" s="370"/>
      <c r="D25" s="370"/>
      <c r="E25" s="370"/>
      <c r="F25" s="370"/>
      <c r="G25" s="371"/>
      <c r="H25" s="374"/>
      <c r="I25" s="375"/>
      <c r="J25" s="375"/>
      <c r="K25" s="375"/>
      <c r="L25" s="375"/>
      <c r="M25" s="375"/>
      <c r="N25" s="375"/>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5"/>
      <c r="BK25" s="375"/>
      <c r="BL25" s="375"/>
      <c r="BM25" s="375"/>
      <c r="BN25" s="375"/>
      <c r="BO25" s="375"/>
      <c r="BP25" s="375"/>
      <c r="BQ25" s="375"/>
      <c r="BR25" s="375"/>
      <c r="BS25" s="375"/>
      <c r="BT25" s="375"/>
      <c r="BU25" s="375"/>
      <c r="BV25" s="375"/>
      <c r="BW25" s="375"/>
      <c r="BX25" s="375"/>
      <c r="BY25" s="375"/>
      <c r="BZ25" s="375"/>
      <c r="CA25" s="375"/>
      <c r="CB25" s="375"/>
      <c r="CC25" s="375"/>
      <c r="CD25" s="375"/>
      <c r="CE25" s="375"/>
      <c r="CF25" s="375"/>
      <c r="CG25" s="375"/>
      <c r="CH25" s="375"/>
      <c r="CI25" s="375"/>
      <c r="CJ25" s="375"/>
      <c r="CK25" s="376"/>
      <c r="CL25" s="380"/>
      <c r="CM25" s="381"/>
      <c r="CN25" s="381"/>
      <c r="CO25" s="381"/>
      <c r="CP25" s="381"/>
      <c r="CQ25" s="381"/>
      <c r="CR25" s="381"/>
      <c r="CS25" s="382"/>
      <c r="CT25" s="96"/>
      <c r="CU25" s="97"/>
      <c r="CV25" s="97"/>
      <c r="CW25" s="97"/>
      <c r="CX25" s="97"/>
      <c r="CY25" s="97"/>
      <c r="CZ25" s="97"/>
      <c r="DA25" s="98"/>
      <c r="DB25" s="386"/>
      <c r="DC25" s="387"/>
      <c r="DD25" s="387"/>
      <c r="DE25" s="387"/>
      <c r="DF25" s="387"/>
      <c r="DG25" s="387"/>
      <c r="DH25" s="387"/>
      <c r="DI25" s="387"/>
      <c r="DJ25" s="387"/>
      <c r="DK25" s="387"/>
      <c r="DL25" s="387"/>
      <c r="DM25" s="388"/>
      <c r="DN25" s="389"/>
      <c r="DO25" s="381"/>
      <c r="DP25" s="381"/>
      <c r="DQ25" s="381"/>
      <c r="DR25" s="381"/>
      <c r="DS25" s="381"/>
      <c r="DT25" s="381"/>
      <c r="DU25" s="382"/>
      <c r="DV25" s="281"/>
      <c r="DW25" s="282"/>
      <c r="DX25" s="282"/>
      <c r="DY25" s="282"/>
      <c r="DZ25" s="282"/>
      <c r="EA25" s="282"/>
      <c r="EB25" s="282"/>
      <c r="EC25" s="282"/>
      <c r="ED25" s="282"/>
      <c r="EE25" s="282"/>
      <c r="EF25" s="282"/>
      <c r="EG25" s="283"/>
      <c r="EH25" s="281"/>
      <c r="EI25" s="282"/>
      <c r="EJ25" s="282"/>
      <c r="EK25" s="282"/>
      <c r="EL25" s="282"/>
      <c r="EM25" s="282"/>
      <c r="EN25" s="282"/>
      <c r="EO25" s="282"/>
      <c r="EP25" s="282"/>
      <c r="EQ25" s="282"/>
      <c r="ER25" s="282"/>
      <c r="ES25" s="283"/>
      <c r="ET25" s="281"/>
      <c r="EU25" s="282"/>
      <c r="EV25" s="282"/>
      <c r="EW25" s="282"/>
      <c r="EX25" s="282"/>
      <c r="EY25" s="282"/>
      <c r="EZ25" s="282"/>
      <c r="FA25" s="282"/>
      <c r="FB25" s="282"/>
      <c r="FC25" s="282"/>
      <c r="FD25" s="282"/>
      <c r="FE25" s="283"/>
      <c r="FF25" s="308"/>
      <c r="FG25" s="309"/>
      <c r="FH25" s="309"/>
      <c r="FI25" s="309"/>
      <c r="FJ25" s="309"/>
      <c r="FK25" s="309"/>
      <c r="FL25" s="309"/>
      <c r="FM25" s="309"/>
      <c r="FN25" s="309"/>
      <c r="FO25" s="309"/>
      <c r="FP25" s="309"/>
      <c r="FQ25" s="310"/>
    </row>
    <row r="26" spans="1:173" ht="12.75" hidden="1" customHeight="1">
      <c r="A26" s="370"/>
      <c r="B26" s="370"/>
      <c r="C26" s="370"/>
      <c r="D26" s="370"/>
      <c r="E26" s="370"/>
      <c r="F26" s="370"/>
      <c r="G26" s="371"/>
      <c r="H26" s="374"/>
      <c r="I26" s="375"/>
      <c r="J26" s="375"/>
      <c r="K26" s="375"/>
      <c r="L26" s="375"/>
      <c r="M26" s="375"/>
      <c r="N26" s="375"/>
      <c r="O26" s="375"/>
      <c r="P26" s="375"/>
      <c r="Q26" s="375"/>
      <c r="R26" s="375"/>
      <c r="S26" s="375"/>
      <c r="T26" s="375"/>
      <c r="U26" s="375"/>
      <c r="V26" s="375"/>
      <c r="W26" s="375"/>
      <c r="X26" s="375"/>
      <c r="Y26" s="375"/>
      <c r="Z26" s="375"/>
      <c r="AA26" s="375"/>
      <c r="AB26" s="375"/>
      <c r="AC26" s="375"/>
      <c r="AD26" s="375"/>
      <c r="AE26" s="375"/>
      <c r="AF26" s="375"/>
      <c r="AG26" s="375"/>
      <c r="AH26" s="375"/>
      <c r="AI26" s="375"/>
      <c r="AJ26" s="375"/>
      <c r="AK26" s="375"/>
      <c r="AL26" s="375"/>
      <c r="AM26" s="375"/>
      <c r="AN26" s="375"/>
      <c r="AO26" s="375"/>
      <c r="AP26" s="375"/>
      <c r="AQ26" s="375"/>
      <c r="AR26" s="375"/>
      <c r="AS26" s="375"/>
      <c r="AT26" s="375"/>
      <c r="AU26" s="375"/>
      <c r="AV26" s="375"/>
      <c r="AW26" s="375"/>
      <c r="AX26" s="375"/>
      <c r="AY26" s="375"/>
      <c r="AZ26" s="375"/>
      <c r="BA26" s="375"/>
      <c r="BB26" s="375"/>
      <c r="BC26" s="375"/>
      <c r="BD26" s="375"/>
      <c r="BE26" s="375"/>
      <c r="BF26" s="375"/>
      <c r="BG26" s="375"/>
      <c r="BH26" s="375"/>
      <c r="BI26" s="375"/>
      <c r="BJ26" s="375"/>
      <c r="BK26" s="375"/>
      <c r="BL26" s="375"/>
      <c r="BM26" s="375"/>
      <c r="BN26" s="375"/>
      <c r="BO26" s="375"/>
      <c r="BP26" s="375"/>
      <c r="BQ26" s="375"/>
      <c r="BR26" s="375"/>
      <c r="BS26" s="375"/>
      <c r="BT26" s="375"/>
      <c r="BU26" s="375"/>
      <c r="BV26" s="375"/>
      <c r="BW26" s="375"/>
      <c r="BX26" s="375"/>
      <c r="BY26" s="375"/>
      <c r="BZ26" s="375"/>
      <c r="CA26" s="375"/>
      <c r="CB26" s="375"/>
      <c r="CC26" s="375"/>
      <c r="CD26" s="375"/>
      <c r="CE26" s="375"/>
      <c r="CF26" s="375"/>
      <c r="CG26" s="375"/>
      <c r="CH26" s="375"/>
      <c r="CI26" s="375"/>
      <c r="CJ26" s="375"/>
      <c r="CK26" s="376"/>
      <c r="CL26" s="380"/>
      <c r="CM26" s="381"/>
      <c r="CN26" s="381"/>
      <c r="CO26" s="381"/>
      <c r="CP26" s="381"/>
      <c r="CQ26" s="381"/>
      <c r="CR26" s="381"/>
      <c r="CS26" s="382"/>
      <c r="CT26" s="96"/>
      <c r="CU26" s="97"/>
      <c r="CV26" s="97"/>
      <c r="CW26" s="97"/>
      <c r="CX26" s="97"/>
      <c r="CY26" s="97"/>
      <c r="CZ26" s="97"/>
      <c r="DA26" s="98"/>
      <c r="DB26" s="386"/>
      <c r="DC26" s="387"/>
      <c r="DD26" s="387"/>
      <c r="DE26" s="387"/>
      <c r="DF26" s="387"/>
      <c r="DG26" s="387"/>
      <c r="DH26" s="387"/>
      <c r="DI26" s="387"/>
      <c r="DJ26" s="387"/>
      <c r="DK26" s="387"/>
      <c r="DL26" s="387"/>
      <c r="DM26" s="388"/>
      <c r="DN26" s="389"/>
      <c r="DO26" s="381"/>
      <c r="DP26" s="381"/>
      <c r="DQ26" s="381"/>
      <c r="DR26" s="381"/>
      <c r="DS26" s="381"/>
      <c r="DT26" s="381"/>
      <c r="DU26" s="382"/>
      <c r="DV26" s="281"/>
      <c r="DW26" s="282"/>
      <c r="DX26" s="282"/>
      <c r="DY26" s="282"/>
      <c r="DZ26" s="282"/>
      <c r="EA26" s="282"/>
      <c r="EB26" s="282"/>
      <c r="EC26" s="282"/>
      <c r="ED26" s="282"/>
      <c r="EE26" s="282"/>
      <c r="EF26" s="282"/>
      <c r="EG26" s="283"/>
      <c r="EH26" s="281"/>
      <c r="EI26" s="282"/>
      <c r="EJ26" s="282"/>
      <c r="EK26" s="282"/>
      <c r="EL26" s="282"/>
      <c r="EM26" s="282"/>
      <c r="EN26" s="282"/>
      <c r="EO26" s="282"/>
      <c r="EP26" s="282"/>
      <c r="EQ26" s="282"/>
      <c r="ER26" s="282"/>
      <c r="ES26" s="283"/>
      <c r="ET26" s="281"/>
      <c r="EU26" s="282"/>
      <c r="EV26" s="282"/>
      <c r="EW26" s="282"/>
      <c r="EX26" s="282"/>
      <c r="EY26" s="282"/>
      <c r="EZ26" s="282"/>
      <c r="FA26" s="282"/>
      <c r="FB26" s="282"/>
      <c r="FC26" s="282"/>
      <c r="FD26" s="282"/>
      <c r="FE26" s="283"/>
      <c r="FF26" s="308"/>
      <c r="FG26" s="309"/>
      <c r="FH26" s="309"/>
      <c r="FI26" s="309"/>
      <c r="FJ26" s="309"/>
      <c r="FK26" s="309"/>
      <c r="FL26" s="309"/>
      <c r="FM26" s="309"/>
      <c r="FN26" s="309"/>
      <c r="FO26" s="309"/>
      <c r="FP26" s="309"/>
      <c r="FQ26" s="310"/>
    </row>
    <row r="27" spans="1:173" ht="12.75" hidden="1" customHeight="1">
      <c r="A27" s="370"/>
      <c r="B27" s="370"/>
      <c r="C27" s="370"/>
      <c r="D27" s="370"/>
      <c r="E27" s="370"/>
      <c r="F27" s="370"/>
      <c r="G27" s="371"/>
      <c r="H27" s="374"/>
      <c r="I27" s="375"/>
      <c r="J27" s="375"/>
      <c r="K27" s="375"/>
      <c r="L27" s="375"/>
      <c r="M27" s="375"/>
      <c r="N27" s="375"/>
      <c r="O27" s="375"/>
      <c r="P27" s="375"/>
      <c r="Q27" s="375"/>
      <c r="R27" s="375"/>
      <c r="S27" s="375"/>
      <c r="T27" s="375"/>
      <c r="U27" s="375"/>
      <c r="V27" s="375"/>
      <c r="W27" s="375"/>
      <c r="X27" s="375"/>
      <c r="Y27" s="375"/>
      <c r="Z27" s="375"/>
      <c r="AA27" s="375"/>
      <c r="AB27" s="375"/>
      <c r="AC27" s="375"/>
      <c r="AD27" s="375"/>
      <c r="AE27" s="375"/>
      <c r="AF27" s="375"/>
      <c r="AG27" s="375"/>
      <c r="AH27" s="375"/>
      <c r="AI27" s="375"/>
      <c r="AJ27" s="375"/>
      <c r="AK27" s="375"/>
      <c r="AL27" s="375"/>
      <c r="AM27" s="375"/>
      <c r="AN27" s="375"/>
      <c r="AO27" s="375"/>
      <c r="AP27" s="375"/>
      <c r="AQ27" s="375"/>
      <c r="AR27" s="375"/>
      <c r="AS27" s="375"/>
      <c r="AT27" s="375"/>
      <c r="AU27" s="375"/>
      <c r="AV27" s="375"/>
      <c r="AW27" s="375"/>
      <c r="AX27" s="375"/>
      <c r="AY27" s="375"/>
      <c r="AZ27" s="375"/>
      <c r="BA27" s="375"/>
      <c r="BB27" s="375"/>
      <c r="BC27" s="375"/>
      <c r="BD27" s="375"/>
      <c r="BE27" s="375"/>
      <c r="BF27" s="375"/>
      <c r="BG27" s="375"/>
      <c r="BH27" s="375"/>
      <c r="BI27" s="375"/>
      <c r="BJ27" s="375"/>
      <c r="BK27" s="375"/>
      <c r="BL27" s="375"/>
      <c r="BM27" s="375"/>
      <c r="BN27" s="375"/>
      <c r="BO27" s="375"/>
      <c r="BP27" s="375"/>
      <c r="BQ27" s="375"/>
      <c r="BR27" s="375"/>
      <c r="BS27" s="375"/>
      <c r="BT27" s="375"/>
      <c r="BU27" s="375"/>
      <c r="BV27" s="375"/>
      <c r="BW27" s="375"/>
      <c r="BX27" s="375"/>
      <c r="BY27" s="375"/>
      <c r="BZ27" s="375"/>
      <c r="CA27" s="375"/>
      <c r="CB27" s="375"/>
      <c r="CC27" s="375"/>
      <c r="CD27" s="375"/>
      <c r="CE27" s="375"/>
      <c r="CF27" s="375"/>
      <c r="CG27" s="375"/>
      <c r="CH27" s="375"/>
      <c r="CI27" s="375"/>
      <c r="CJ27" s="375"/>
      <c r="CK27" s="376"/>
      <c r="CL27" s="380"/>
      <c r="CM27" s="381"/>
      <c r="CN27" s="381"/>
      <c r="CO27" s="381"/>
      <c r="CP27" s="381"/>
      <c r="CQ27" s="381"/>
      <c r="CR27" s="381"/>
      <c r="CS27" s="382"/>
      <c r="CT27" s="96"/>
      <c r="CU27" s="97"/>
      <c r="CV27" s="97"/>
      <c r="CW27" s="97"/>
      <c r="CX27" s="97"/>
      <c r="CY27" s="97"/>
      <c r="CZ27" s="97"/>
      <c r="DA27" s="98"/>
      <c r="DB27" s="386"/>
      <c r="DC27" s="387"/>
      <c r="DD27" s="387"/>
      <c r="DE27" s="387"/>
      <c r="DF27" s="387"/>
      <c r="DG27" s="387"/>
      <c r="DH27" s="387"/>
      <c r="DI27" s="387"/>
      <c r="DJ27" s="387"/>
      <c r="DK27" s="387"/>
      <c r="DL27" s="387"/>
      <c r="DM27" s="388"/>
      <c r="DN27" s="389"/>
      <c r="DO27" s="381"/>
      <c r="DP27" s="381"/>
      <c r="DQ27" s="381"/>
      <c r="DR27" s="381"/>
      <c r="DS27" s="381"/>
      <c r="DT27" s="381"/>
      <c r="DU27" s="382"/>
      <c r="DV27" s="281"/>
      <c r="DW27" s="282"/>
      <c r="DX27" s="282"/>
      <c r="DY27" s="282"/>
      <c r="DZ27" s="282"/>
      <c r="EA27" s="282"/>
      <c r="EB27" s="282"/>
      <c r="EC27" s="282"/>
      <c r="ED27" s="282"/>
      <c r="EE27" s="282"/>
      <c r="EF27" s="282"/>
      <c r="EG27" s="283"/>
      <c r="EH27" s="281"/>
      <c r="EI27" s="282"/>
      <c r="EJ27" s="282"/>
      <c r="EK27" s="282"/>
      <c r="EL27" s="282"/>
      <c r="EM27" s="282"/>
      <c r="EN27" s="282"/>
      <c r="EO27" s="282"/>
      <c r="EP27" s="282"/>
      <c r="EQ27" s="282"/>
      <c r="ER27" s="282"/>
      <c r="ES27" s="283"/>
      <c r="ET27" s="281"/>
      <c r="EU27" s="282"/>
      <c r="EV27" s="282"/>
      <c r="EW27" s="282"/>
      <c r="EX27" s="282"/>
      <c r="EY27" s="282"/>
      <c r="EZ27" s="282"/>
      <c r="FA27" s="282"/>
      <c r="FB27" s="282"/>
      <c r="FC27" s="282"/>
      <c r="FD27" s="282"/>
      <c r="FE27" s="283"/>
      <c r="FF27" s="308"/>
      <c r="FG27" s="309"/>
      <c r="FH27" s="309"/>
      <c r="FI27" s="309"/>
      <c r="FJ27" s="309"/>
      <c r="FK27" s="309"/>
      <c r="FL27" s="309"/>
      <c r="FM27" s="309"/>
      <c r="FN27" s="309"/>
      <c r="FO27" s="309"/>
      <c r="FP27" s="309"/>
      <c r="FQ27" s="310"/>
    </row>
    <row r="28" spans="1:173" ht="13.5" hidden="1" customHeight="1">
      <c r="A28" s="372"/>
      <c r="B28" s="372"/>
      <c r="C28" s="372"/>
      <c r="D28" s="372"/>
      <c r="E28" s="372"/>
      <c r="F28" s="372"/>
      <c r="G28" s="373"/>
      <c r="H28" s="377"/>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c r="AN28" s="378"/>
      <c r="AO28" s="378"/>
      <c r="AP28" s="378"/>
      <c r="AQ28" s="378"/>
      <c r="AR28" s="378"/>
      <c r="AS28" s="378"/>
      <c r="AT28" s="378"/>
      <c r="AU28" s="378"/>
      <c r="AV28" s="378"/>
      <c r="AW28" s="378"/>
      <c r="AX28" s="378"/>
      <c r="AY28" s="378"/>
      <c r="AZ28" s="378"/>
      <c r="BA28" s="378"/>
      <c r="BB28" s="378"/>
      <c r="BC28" s="378"/>
      <c r="BD28" s="378"/>
      <c r="BE28" s="378"/>
      <c r="BF28" s="378"/>
      <c r="BG28" s="378"/>
      <c r="BH28" s="378"/>
      <c r="BI28" s="378"/>
      <c r="BJ28" s="378"/>
      <c r="BK28" s="378"/>
      <c r="BL28" s="378"/>
      <c r="BM28" s="378"/>
      <c r="BN28" s="378"/>
      <c r="BO28" s="378"/>
      <c r="BP28" s="378"/>
      <c r="BQ28" s="378"/>
      <c r="BR28" s="378"/>
      <c r="BS28" s="378"/>
      <c r="BT28" s="378"/>
      <c r="BU28" s="378"/>
      <c r="BV28" s="378"/>
      <c r="BW28" s="378"/>
      <c r="BX28" s="378"/>
      <c r="BY28" s="378"/>
      <c r="BZ28" s="378"/>
      <c r="CA28" s="378"/>
      <c r="CB28" s="378"/>
      <c r="CC28" s="378"/>
      <c r="CD28" s="378"/>
      <c r="CE28" s="378"/>
      <c r="CF28" s="378"/>
      <c r="CG28" s="378"/>
      <c r="CH28" s="378"/>
      <c r="CI28" s="378"/>
      <c r="CJ28" s="378"/>
      <c r="CK28" s="379"/>
      <c r="CL28" s="383"/>
      <c r="CM28" s="384"/>
      <c r="CN28" s="384"/>
      <c r="CO28" s="384"/>
      <c r="CP28" s="384"/>
      <c r="CQ28" s="384"/>
      <c r="CR28" s="384"/>
      <c r="CS28" s="385"/>
      <c r="CT28" s="99"/>
      <c r="CU28" s="100"/>
      <c r="CV28" s="100"/>
      <c r="CW28" s="100"/>
      <c r="CX28" s="100"/>
      <c r="CY28" s="100"/>
      <c r="CZ28" s="100"/>
      <c r="DA28" s="101"/>
      <c r="DB28" s="386"/>
      <c r="DC28" s="387"/>
      <c r="DD28" s="387"/>
      <c r="DE28" s="387"/>
      <c r="DF28" s="387"/>
      <c r="DG28" s="387"/>
      <c r="DH28" s="387"/>
      <c r="DI28" s="387"/>
      <c r="DJ28" s="387"/>
      <c r="DK28" s="387"/>
      <c r="DL28" s="387"/>
      <c r="DM28" s="388"/>
      <c r="DN28" s="390"/>
      <c r="DO28" s="384"/>
      <c r="DP28" s="384"/>
      <c r="DQ28" s="384"/>
      <c r="DR28" s="384"/>
      <c r="DS28" s="384"/>
      <c r="DT28" s="384"/>
      <c r="DU28" s="385"/>
      <c r="DV28" s="281"/>
      <c r="DW28" s="282"/>
      <c r="DX28" s="282"/>
      <c r="DY28" s="282"/>
      <c r="DZ28" s="282"/>
      <c r="EA28" s="282"/>
      <c r="EB28" s="282"/>
      <c r="EC28" s="282"/>
      <c r="ED28" s="282"/>
      <c r="EE28" s="282"/>
      <c r="EF28" s="282"/>
      <c r="EG28" s="283"/>
      <c r="EH28" s="281"/>
      <c r="EI28" s="282"/>
      <c r="EJ28" s="282"/>
      <c r="EK28" s="282"/>
      <c r="EL28" s="282"/>
      <c r="EM28" s="282"/>
      <c r="EN28" s="282"/>
      <c r="EO28" s="282"/>
      <c r="EP28" s="282"/>
      <c r="EQ28" s="282"/>
      <c r="ER28" s="282"/>
      <c r="ES28" s="283"/>
      <c r="ET28" s="281"/>
      <c r="EU28" s="282"/>
      <c r="EV28" s="282"/>
      <c r="EW28" s="282"/>
      <c r="EX28" s="282"/>
      <c r="EY28" s="282"/>
      <c r="EZ28" s="282"/>
      <c r="FA28" s="282"/>
      <c r="FB28" s="282"/>
      <c r="FC28" s="282"/>
      <c r="FD28" s="282"/>
      <c r="FE28" s="283"/>
      <c r="FF28" s="308"/>
      <c r="FG28" s="309"/>
      <c r="FH28" s="309"/>
      <c r="FI28" s="309"/>
      <c r="FJ28" s="309"/>
      <c r="FK28" s="309"/>
      <c r="FL28" s="309"/>
      <c r="FM28" s="309"/>
      <c r="FN28" s="309"/>
      <c r="FO28" s="309"/>
      <c r="FP28" s="309"/>
      <c r="FQ28" s="310"/>
    </row>
    <row r="29" spans="1:173" ht="12.75" customHeight="1">
      <c r="A29" s="287" t="s">
        <v>246</v>
      </c>
      <c r="B29" s="287"/>
      <c r="C29" s="287"/>
      <c r="D29" s="287"/>
      <c r="E29" s="287"/>
      <c r="F29" s="287"/>
      <c r="G29" s="288"/>
      <c r="H29" s="289" t="s">
        <v>239</v>
      </c>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c r="AP29" s="290"/>
      <c r="AQ29" s="290"/>
      <c r="AR29" s="290"/>
      <c r="AS29" s="290"/>
      <c r="AT29" s="290"/>
      <c r="AU29" s="290"/>
      <c r="AV29" s="290"/>
      <c r="AW29" s="290"/>
      <c r="AX29" s="290"/>
      <c r="AY29" s="290"/>
      <c r="AZ29" s="290"/>
      <c r="BA29" s="290"/>
      <c r="BB29" s="290"/>
      <c r="BC29" s="290"/>
      <c r="BD29" s="290"/>
      <c r="BE29" s="290"/>
      <c r="BF29" s="290"/>
      <c r="BG29" s="290"/>
      <c r="BH29" s="290"/>
      <c r="BI29" s="290"/>
      <c r="BJ29" s="290"/>
      <c r="BK29" s="290"/>
      <c r="BL29" s="290"/>
      <c r="BM29" s="290"/>
      <c r="BN29" s="290"/>
      <c r="BO29" s="290"/>
      <c r="BP29" s="290"/>
      <c r="BQ29" s="290"/>
      <c r="BR29" s="290"/>
      <c r="BS29" s="290"/>
      <c r="BT29" s="290"/>
      <c r="BU29" s="290"/>
      <c r="BV29" s="290"/>
      <c r="BW29" s="290"/>
      <c r="BX29" s="290"/>
      <c r="BY29" s="290"/>
      <c r="BZ29" s="290"/>
      <c r="CA29" s="290"/>
      <c r="CB29" s="290"/>
      <c r="CC29" s="290"/>
      <c r="CD29" s="290"/>
      <c r="CE29" s="290"/>
      <c r="CF29" s="290"/>
      <c r="CG29" s="290"/>
      <c r="CH29" s="290"/>
      <c r="CI29" s="290"/>
      <c r="CJ29" s="290"/>
      <c r="CK29" s="290"/>
      <c r="CL29" s="291" t="s">
        <v>247</v>
      </c>
      <c r="CM29" s="287"/>
      <c r="CN29" s="287"/>
      <c r="CO29" s="287"/>
      <c r="CP29" s="287"/>
      <c r="CQ29" s="287"/>
      <c r="CR29" s="287"/>
      <c r="CS29" s="288"/>
      <c r="CT29" s="298" t="s">
        <v>31</v>
      </c>
      <c r="CU29" s="287"/>
      <c r="CV29" s="287"/>
      <c r="CW29" s="287"/>
      <c r="CX29" s="287"/>
      <c r="CY29" s="287"/>
      <c r="CZ29" s="287"/>
      <c r="DA29" s="288"/>
      <c r="DB29" s="298"/>
      <c r="DC29" s="287"/>
      <c r="DD29" s="287"/>
      <c r="DE29" s="287"/>
      <c r="DF29" s="287"/>
      <c r="DG29" s="287"/>
      <c r="DH29" s="287"/>
      <c r="DI29" s="287"/>
      <c r="DJ29" s="287"/>
      <c r="DK29" s="287"/>
      <c r="DL29" s="287"/>
      <c r="DM29" s="288"/>
      <c r="DN29" s="298"/>
      <c r="DO29" s="287"/>
      <c r="DP29" s="287"/>
      <c r="DQ29" s="287"/>
      <c r="DR29" s="287"/>
      <c r="DS29" s="287"/>
      <c r="DT29" s="287"/>
      <c r="DU29" s="288"/>
      <c r="DV29" s="308"/>
      <c r="DW29" s="309"/>
      <c r="DX29" s="309"/>
      <c r="DY29" s="309"/>
      <c r="DZ29" s="309"/>
      <c r="EA29" s="309"/>
      <c r="EB29" s="309"/>
      <c r="EC29" s="309"/>
      <c r="ED29" s="309"/>
      <c r="EE29" s="309"/>
      <c r="EF29" s="309"/>
      <c r="EG29" s="316"/>
      <c r="EH29" s="308"/>
      <c r="EI29" s="309"/>
      <c r="EJ29" s="309"/>
      <c r="EK29" s="309"/>
      <c r="EL29" s="309"/>
      <c r="EM29" s="309"/>
      <c r="EN29" s="309"/>
      <c r="EO29" s="309"/>
      <c r="EP29" s="309"/>
      <c r="EQ29" s="309"/>
      <c r="ER29" s="309"/>
      <c r="ES29" s="316"/>
      <c r="ET29" s="308"/>
      <c r="EU29" s="309"/>
      <c r="EV29" s="309"/>
      <c r="EW29" s="309"/>
      <c r="EX29" s="309"/>
      <c r="EY29" s="309"/>
      <c r="EZ29" s="309"/>
      <c r="FA29" s="309"/>
      <c r="FB29" s="309"/>
      <c r="FC29" s="309"/>
      <c r="FD29" s="309"/>
      <c r="FE29" s="316"/>
      <c r="FF29" s="308"/>
      <c r="FG29" s="309"/>
      <c r="FH29" s="309"/>
      <c r="FI29" s="309"/>
      <c r="FJ29" s="309"/>
      <c r="FK29" s="309"/>
      <c r="FL29" s="309"/>
      <c r="FM29" s="309"/>
      <c r="FN29" s="309"/>
      <c r="FO29" s="309"/>
      <c r="FP29" s="309"/>
      <c r="FQ29" s="310"/>
    </row>
    <row r="30" spans="1:173" ht="12.75" customHeight="1">
      <c r="A30" s="287" t="s">
        <v>248</v>
      </c>
      <c r="B30" s="287"/>
      <c r="C30" s="287"/>
      <c r="D30" s="287"/>
      <c r="E30" s="287"/>
      <c r="F30" s="287"/>
      <c r="G30" s="288"/>
      <c r="H30" s="359" t="s">
        <v>249</v>
      </c>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0"/>
      <c r="AM30" s="360"/>
      <c r="AN30" s="360"/>
      <c r="AO30" s="360"/>
      <c r="AP30" s="360"/>
      <c r="AQ30" s="360"/>
      <c r="AR30" s="360"/>
      <c r="AS30" s="360"/>
      <c r="AT30" s="360"/>
      <c r="AU30" s="360"/>
      <c r="AV30" s="360"/>
      <c r="AW30" s="360"/>
      <c r="AX30" s="360"/>
      <c r="AY30" s="360"/>
      <c r="AZ30" s="360"/>
      <c r="BA30" s="360"/>
      <c r="BB30" s="360"/>
      <c r="BC30" s="360"/>
      <c r="BD30" s="360"/>
      <c r="BE30" s="360"/>
      <c r="BF30" s="360"/>
      <c r="BG30" s="360"/>
      <c r="BH30" s="360"/>
      <c r="BI30" s="360"/>
      <c r="BJ30" s="360"/>
      <c r="BK30" s="360"/>
      <c r="BL30" s="360"/>
      <c r="BM30" s="360"/>
      <c r="BN30" s="360"/>
      <c r="BO30" s="360"/>
      <c r="BP30" s="360"/>
      <c r="BQ30" s="360"/>
      <c r="BR30" s="360"/>
      <c r="BS30" s="360"/>
      <c r="BT30" s="360"/>
      <c r="BU30" s="360"/>
      <c r="BV30" s="360"/>
      <c r="BW30" s="360"/>
      <c r="BX30" s="360"/>
      <c r="BY30" s="360"/>
      <c r="BZ30" s="360"/>
      <c r="CA30" s="360"/>
      <c r="CB30" s="360"/>
      <c r="CC30" s="360"/>
      <c r="CD30" s="360"/>
      <c r="CE30" s="360"/>
      <c r="CF30" s="360"/>
      <c r="CG30" s="360"/>
      <c r="CH30" s="360"/>
      <c r="CI30" s="360"/>
      <c r="CJ30" s="360"/>
      <c r="CK30" s="360"/>
      <c r="CL30" s="291" t="s">
        <v>250</v>
      </c>
      <c r="CM30" s="287"/>
      <c r="CN30" s="287"/>
      <c r="CO30" s="287"/>
      <c r="CP30" s="287"/>
      <c r="CQ30" s="287"/>
      <c r="CR30" s="287"/>
      <c r="CS30" s="288"/>
      <c r="CT30" s="298" t="s">
        <v>31</v>
      </c>
      <c r="CU30" s="287"/>
      <c r="CV30" s="287"/>
      <c r="CW30" s="287"/>
      <c r="CX30" s="287"/>
      <c r="CY30" s="287"/>
      <c r="CZ30" s="287"/>
      <c r="DA30" s="288"/>
      <c r="DB30" s="298"/>
      <c r="DC30" s="287"/>
      <c r="DD30" s="287"/>
      <c r="DE30" s="287"/>
      <c r="DF30" s="287"/>
      <c r="DG30" s="287"/>
      <c r="DH30" s="287"/>
      <c r="DI30" s="287"/>
      <c r="DJ30" s="287"/>
      <c r="DK30" s="287"/>
      <c r="DL30" s="287"/>
      <c r="DM30" s="288"/>
      <c r="DN30" s="298"/>
      <c r="DO30" s="287"/>
      <c r="DP30" s="287"/>
      <c r="DQ30" s="287"/>
      <c r="DR30" s="287"/>
      <c r="DS30" s="287"/>
      <c r="DT30" s="287"/>
      <c r="DU30" s="288"/>
      <c r="DV30" s="308"/>
      <c r="DW30" s="309"/>
      <c r="DX30" s="309"/>
      <c r="DY30" s="309"/>
      <c r="DZ30" s="309"/>
      <c r="EA30" s="309"/>
      <c r="EB30" s="309"/>
      <c r="EC30" s="309"/>
      <c r="ED30" s="309"/>
      <c r="EE30" s="309"/>
      <c r="EF30" s="309"/>
      <c r="EG30" s="316"/>
      <c r="EH30" s="308"/>
      <c r="EI30" s="309"/>
      <c r="EJ30" s="309"/>
      <c r="EK30" s="309"/>
      <c r="EL30" s="309"/>
      <c r="EM30" s="309"/>
      <c r="EN30" s="309"/>
      <c r="EO30" s="309"/>
      <c r="EP30" s="309"/>
      <c r="EQ30" s="309"/>
      <c r="ER30" s="309"/>
      <c r="ES30" s="316"/>
      <c r="ET30" s="308"/>
      <c r="EU30" s="309"/>
      <c r="EV30" s="309"/>
      <c r="EW30" s="309"/>
      <c r="EX30" s="309"/>
      <c r="EY30" s="309"/>
      <c r="EZ30" s="309"/>
      <c r="FA30" s="309"/>
      <c r="FB30" s="309"/>
      <c r="FC30" s="309"/>
      <c r="FD30" s="309"/>
      <c r="FE30" s="316"/>
      <c r="FF30" s="308"/>
      <c r="FG30" s="309"/>
      <c r="FH30" s="309"/>
      <c r="FI30" s="309"/>
      <c r="FJ30" s="309"/>
      <c r="FK30" s="309"/>
      <c r="FL30" s="309"/>
      <c r="FM30" s="309"/>
      <c r="FN30" s="309"/>
      <c r="FO30" s="309"/>
      <c r="FP30" s="309"/>
      <c r="FQ30" s="310"/>
    </row>
    <row r="31" spans="1:173" ht="14.25" customHeight="1" thickBot="1">
      <c r="A31" s="287"/>
      <c r="B31" s="287"/>
      <c r="C31" s="287"/>
      <c r="D31" s="287"/>
      <c r="E31" s="287"/>
      <c r="F31" s="287"/>
      <c r="G31" s="288"/>
      <c r="H31" s="391" t="s">
        <v>316</v>
      </c>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2"/>
      <c r="BT31" s="392"/>
      <c r="BU31" s="392"/>
      <c r="BV31" s="392"/>
      <c r="BW31" s="392"/>
      <c r="BX31" s="392"/>
      <c r="BY31" s="392"/>
      <c r="BZ31" s="392"/>
      <c r="CA31" s="392"/>
      <c r="CB31" s="392"/>
      <c r="CC31" s="392"/>
      <c r="CD31" s="392"/>
      <c r="CE31" s="392"/>
      <c r="CF31" s="392"/>
      <c r="CG31" s="392"/>
      <c r="CH31" s="392"/>
      <c r="CI31" s="392"/>
      <c r="CJ31" s="392"/>
      <c r="CK31" s="393"/>
      <c r="CL31" s="394" t="s">
        <v>319</v>
      </c>
      <c r="CM31" s="395"/>
      <c r="CN31" s="395"/>
      <c r="CO31" s="395"/>
      <c r="CP31" s="395"/>
      <c r="CQ31" s="395"/>
      <c r="CR31" s="395"/>
      <c r="CS31" s="396"/>
      <c r="CT31" s="397"/>
      <c r="CU31" s="395"/>
      <c r="CV31" s="395"/>
      <c r="CW31" s="395"/>
      <c r="CX31" s="395"/>
      <c r="CY31" s="395"/>
      <c r="CZ31" s="395"/>
      <c r="DA31" s="396"/>
      <c r="DB31" s="397"/>
      <c r="DC31" s="395"/>
      <c r="DD31" s="395"/>
      <c r="DE31" s="395"/>
      <c r="DF31" s="395"/>
      <c r="DG31" s="395"/>
      <c r="DH31" s="395"/>
      <c r="DI31" s="395"/>
      <c r="DJ31" s="395"/>
      <c r="DK31" s="395"/>
      <c r="DL31" s="395"/>
      <c r="DM31" s="396"/>
      <c r="DN31" s="397"/>
      <c r="DO31" s="395"/>
      <c r="DP31" s="395"/>
      <c r="DQ31" s="395"/>
      <c r="DR31" s="395"/>
      <c r="DS31" s="395"/>
      <c r="DT31" s="395"/>
      <c r="DU31" s="396"/>
      <c r="DV31" s="398"/>
      <c r="DW31" s="399"/>
      <c r="DX31" s="399"/>
      <c r="DY31" s="399"/>
      <c r="DZ31" s="399"/>
      <c r="EA31" s="399"/>
      <c r="EB31" s="399"/>
      <c r="EC31" s="399"/>
      <c r="ED31" s="399"/>
      <c r="EE31" s="399"/>
      <c r="EF31" s="399"/>
      <c r="EG31" s="400"/>
      <c r="EH31" s="398"/>
      <c r="EI31" s="399"/>
      <c r="EJ31" s="399"/>
      <c r="EK31" s="399"/>
      <c r="EL31" s="399"/>
      <c r="EM31" s="399"/>
      <c r="EN31" s="399"/>
      <c r="EO31" s="399"/>
      <c r="EP31" s="399"/>
      <c r="EQ31" s="399"/>
      <c r="ER31" s="399"/>
      <c r="ES31" s="400"/>
      <c r="ET31" s="398"/>
      <c r="EU31" s="399"/>
      <c r="EV31" s="399"/>
      <c r="EW31" s="399"/>
      <c r="EX31" s="399"/>
      <c r="EY31" s="399"/>
      <c r="EZ31" s="399"/>
      <c r="FA31" s="399"/>
      <c r="FB31" s="399"/>
      <c r="FC31" s="399"/>
      <c r="FD31" s="399"/>
      <c r="FE31" s="400"/>
      <c r="FF31" s="398"/>
      <c r="FG31" s="399"/>
      <c r="FH31" s="399"/>
      <c r="FI31" s="399"/>
      <c r="FJ31" s="399"/>
      <c r="FK31" s="399"/>
      <c r="FL31" s="399"/>
      <c r="FM31" s="399"/>
      <c r="FN31" s="399"/>
      <c r="FO31" s="399"/>
      <c r="FP31" s="399"/>
      <c r="FQ31" s="436"/>
    </row>
    <row r="32" spans="1:173" ht="6" hidden="1" customHeight="1">
      <c r="A32" s="102"/>
      <c r="B32" s="102"/>
      <c r="C32" s="102"/>
      <c r="D32" s="102"/>
      <c r="E32" s="102"/>
      <c r="F32" s="102"/>
      <c r="G32" s="102"/>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3"/>
      <c r="BJ32" s="103"/>
      <c r="BK32" s="103"/>
      <c r="BL32" s="103"/>
      <c r="BM32" s="103"/>
      <c r="BN32" s="103"/>
      <c r="BO32" s="103"/>
      <c r="BP32" s="103"/>
      <c r="BQ32" s="103"/>
      <c r="BR32" s="103"/>
      <c r="BS32" s="103"/>
      <c r="BT32" s="103"/>
      <c r="BU32" s="103"/>
      <c r="BV32" s="103"/>
      <c r="BW32" s="103"/>
      <c r="BX32" s="103"/>
      <c r="BY32" s="103"/>
      <c r="BZ32" s="103"/>
      <c r="CA32" s="103"/>
      <c r="CB32" s="103"/>
      <c r="CC32" s="103"/>
      <c r="CD32" s="103"/>
      <c r="CE32" s="103"/>
      <c r="CF32" s="103"/>
      <c r="CG32" s="103"/>
      <c r="CH32" s="103"/>
      <c r="CI32" s="103"/>
      <c r="CJ32" s="103"/>
      <c r="CK32" s="103"/>
      <c r="CL32" s="104"/>
      <c r="CM32" s="104"/>
      <c r="CN32" s="104"/>
      <c r="CO32" s="104"/>
      <c r="CP32" s="104"/>
      <c r="CQ32" s="104"/>
      <c r="CR32" s="104"/>
      <c r="CS32" s="104"/>
      <c r="CT32" s="104"/>
      <c r="CU32" s="104"/>
      <c r="CV32" s="104"/>
      <c r="CW32" s="104"/>
      <c r="CX32" s="104"/>
      <c r="CY32" s="104"/>
      <c r="CZ32" s="104"/>
      <c r="DA32" s="104"/>
      <c r="DB32" s="104"/>
      <c r="DC32" s="104"/>
      <c r="DD32" s="104"/>
      <c r="DE32" s="104"/>
      <c r="DF32" s="104"/>
      <c r="DG32" s="104"/>
      <c r="DH32" s="104"/>
      <c r="DI32" s="104"/>
      <c r="DJ32" s="104"/>
      <c r="DK32" s="104"/>
      <c r="DL32" s="104"/>
      <c r="DM32" s="104"/>
      <c r="DN32" s="104"/>
      <c r="DO32" s="104"/>
      <c r="DP32" s="104"/>
      <c r="DQ32" s="104"/>
      <c r="DR32" s="104"/>
      <c r="DS32" s="104"/>
      <c r="DT32" s="104"/>
      <c r="DU32" s="104"/>
      <c r="DV32" s="105"/>
      <c r="DW32" s="105"/>
      <c r="DX32" s="105"/>
      <c r="DY32" s="105"/>
      <c r="DZ32" s="105"/>
      <c r="EA32" s="105"/>
      <c r="EB32" s="105"/>
      <c r="EC32" s="105"/>
      <c r="ED32" s="105"/>
      <c r="EE32" s="105"/>
      <c r="EF32" s="105"/>
      <c r="EG32" s="105"/>
      <c r="EH32" s="105"/>
      <c r="EI32" s="105"/>
      <c r="EJ32" s="105"/>
      <c r="EK32" s="105"/>
      <c r="EL32" s="105"/>
      <c r="EM32" s="105"/>
      <c r="EN32" s="105"/>
      <c r="EO32" s="105"/>
      <c r="EP32" s="105"/>
      <c r="EQ32" s="105"/>
      <c r="ER32" s="105"/>
      <c r="ES32" s="105"/>
      <c r="ET32" s="105"/>
      <c r="EU32" s="105"/>
      <c r="EV32" s="105"/>
      <c r="EW32" s="105"/>
      <c r="EX32" s="105"/>
      <c r="EY32" s="105"/>
      <c r="EZ32" s="105"/>
      <c r="FA32" s="105"/>
      <c r="FB32" s="105"/>
      <c r="FC32" s="105"/>
      <c r="FD32" s="105"/>
      <c r="FE32" s="105"/>
      <c r="FF32" s="105"/>
      <c r="FG32" s="105"/>
      <c r="FH32" s="105"/>
      <c r="FI32" s="105"/>
      <c r="FJ32" s="105"/>
      <c r="FK32" s="105"/>
      <c r="FL32" s="105"/>
      <c r="FM32" s="105"/>
      <c r="FN32" s="105"/>
      <c r="FO32" s="105"/>
      <c r="FP32" s="105"/>
      <c r="FQ32" s="105"/>
    </row>
    <row r="33" spans="1:173" ht="11.25" customHeight="1">
      <c r="A33" s="318" t="s">
        <v>210</v>
      </c>
      <c r="B33" s="318"/>
      <c r="C33" s="318"/>
      <c r="D33" s="318"/>
      <c r="E33" s="318"/>
      <c r="F33" s="318"/>
      <c r="G33" s="319"/>
      <c r="H33" s="324" t="s">
        <v>15</v>
      </c>
      <c r="I33" s="324"/>
      <c r="J33" s="324"/>
      <c r="K33" s="324"/>
      <c r="L33" s="324"/>
      <c r="M33" s="324"/>
      <c r="N33" s="324"/>
      <c r="O33" s="324"/>
      <c r="P33" s="324"/>
      <c r="Q33" s="324"/>
      <c r="R33" s="324"/>
      <c r="S33" s="324"/>
      <c r="T33" s="324"/>
      <c r="U33" s="324"/>
      <c r="V33" s="324"/>
      <c r="W33" s="324"/>
      <c r="X33" s="324"/>
      <c r="Y33" s="324"/>
      <c r="Z33" s="324"/>
      <c r="AA33" s="324"/>
      <c r="AB33" s="324"/>
      <c r="AC33" s="324"/>
      <c r="AD33" s="324"/>
      <c r="AE33" s="324"/>
      <c r="AF33" s="324"/>
      <c r="AG33" s="324"/>
      <c r="AH33" s="324"/>
      <c r="AI33" s="324"/>
      <c r="AJ33" s="324"/>
      <c r="AK33" s="324"/>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324"/>
      <c r="BI33" s="324"/>
      <c r="BJ33" s="324"/>
      <c r="BK33" s="324"/>
      <c r="BL33" s="324"/>
      <c r="BM33" s="324"/>
      <c r="BN33" s="324"/>
      <c r="BO33" s="324"/>
      <c r="BP33" s="324"/>
      <c r="BQ33" s="324"/>
      <c r="BR33" s="324"/>
      <c r="BS33" s="324"/>
      <c r="BT33" s="324"/>
      <c r="BU33" s="324"/>
      <c r="BV33" s="324"/>
      <c r="BW33" s="324"/>
      <c r="BX33" s="324"/>
      <c r="BY33" s="324"/>
      <c r="BZ33" s="324"/>
      <c r="CA33" s="324"/>
      <c r="CB33" s="324"/>
      <c r="CC33" s="324"/>
      <c r="CD33" s="324"/>
      <c r="CE33" s="324"/>
      <c r="CF33" s="324"/>
      <c r="CG33" s="324"/>
      <c r="CH33" s="324"/>
      <c r="CI33" s="324"/>
      <c r="CJ33" s="324"/>
      <c r="CK33" s="325"/>
      <c r="CL33" s="330" t="s">
        <v>211</v>
      </c>
      <c r="CM33" s="318"/>
      <c r="CN33" s="318"/>
      <c r="CO33" s="318"/>
      <c r="CP33" s="318"/>
      <c r="CQ33" s="318"/>
      <c r="CR33" s="318"/>
      <c r="CS33" s="319"/>
      <c r="CT33" s="330" t="s">
        <v>212</v>
      </c>
      <c r="CU33" s="318"/>
      <c r="CV33" s="318"/>
      <c r="CW33" s="318"/>
      <c r="CX33" s="318"/>
      <c r="CY33" s="318"/>
      <c r="CZ33" s="318"/>
      <c r="DA33" s="319"/>
      <c r="DB33" s="330" t="s">
        <v>310</v>
      </c>
      <c r="DC33" s="318"/>
      <c r="DD33" s="318"/>
      <c r="DE33" s="318"/>
      <c r="DF33" s="318"/>
      <c r="DG33" s="318"/>
      <c r="DH33" s="318"/>
      <c r="DI33" s="318"/>
      <c r="DJ33" s="318"/>
      <c r="DK33" s="318"/>
      <c r="DL33" s="318"/>
      <c r="DM33" s="319"/>
      <c r="DN33" s="330" t="s">
        <v>311</v>
      </c>
      <c r="DO33" s="318"/>
      <c r="DP33" s="318"/>
      <c r="DQ33" s="318"/>
      <c r="DR33" s="318"/>
      <c r="DS33" s="318"/>
      <c r="DT33" s="318"/>
      <c r="DU33" s="319"/>
      <c r="DV33" s="333" t="s">
        <v>19</v>
      </c>
      <c r="DW33" s="334"/>
      <c r="DX33" s="334"/>
      <c r="DY33" s="334"/>
      <c r="DZ33" s="334"/>
      <c r="EA33" s="334"/>
      <c r="EB33" s="334"/>
      <c r="EC33" s="334"/>
      <c r="ED33" s="334"/>
      <c r="EE33" s="334"/>
      <c r="EF33" s="334"/>
      <c r="EG33" s="334"/>
      <c r="EH33" s="334"/>
      <c r="EI33" s="334"/>
      <c r="EJ33" s="334"/>
      <c r="EK33" s="334"/>
      <c r="EL33" s="334"/>
      <c r="EM33" s="334"/>
      <c r="EN33" s="334"/>
      <c r="EO33" s="334"/>
      <c r="EP33" s="334"/>
      <c r="EQ33" s="334"/>
      <c r="ER33" s="334"/>
      <c r="ES33" s="334"/>
      <c r="ET33" s="334"/>
      <c r="EU33" s="334"/>
      <c r="EV33" s="334"/>
      <c r="EW33" s="334"/>
      <c r="EX33" s="334"/>
      <c r="EY33" s="334"/>
      <c r="EZ33" s="334"/>
      <c r="FA33" s="334"/>
      <c r="FB33" s="334"/>
      <c r="FC33" s="334"/>
      <c r="FD33" s="334"/>
      <c r="FE33" s="334"/>
      <c r="FF33" s="334"/>
      <c r="FG33" s="334"/>
      <c r="FH33" s="334"/>
      <c r="FI33" s="334"/>
      <c r="FJ33" s="334"/>
      <c r="FK33" s="334"/>
      <c r="FL33" s="334"/>
      <c r="FM33" s="334"/>
      <c r="FN33" s="334"/>
      <c r="FO33" s="334"/>
      <c r="FP33" s="334"/>
      <c r="FQ33" s="334"/>
    </row>
    <row r="34" spans="1:173" ht="11.25" customHeight="1">
      <c r="A34" s="320"/>
      <c r="B34" s="320"/>
      <c r="C34" s="320"/>
      <c r="D34" s="320"/>
      <c r="E34" s="320"/>
      <c r="F34" s="320"/>
      <c r="G34" s="321"/>
      <c r="H34" s="326"/>
      <c r="I34" s="326"/>
      <c r="J34" s="326"/>
      <c r="K34" s="326"/>
      <c r="L34" s="326"/>
      <c r="M34" s="326"/>
      <c r="N34" s="326"/>
      <c r="O34" s="326"/>
      <c r="P34" s="326"/>
      <c r="Q34" s="326"/>
      <c r="R34" s="326"/>
      <c r="S34" s="326"/>
      <c r="T34" s="326"/>
      <c r="U34" s="326"/>
      <c r="V34" s="326"/>
      <c r="W34" s="326"/>
      <c r="X34" s="326"/>
      <c r="Y34" s="326"/>
      <c r="Z34" s="326"/>
      <c r="AA34" s="326"/>
      <c r="AB34" s="326"/>
      <c r="AC34" s="326"/>
      <c r="AD34" s="326"/>
      <c r="AE34" s="326"/>
      <c r="AF34" s="326"/>
      <c r="AG34" s="326"/>
      <c r="AH34" s="326"/>
      <c r="AI34" s="326"/>
      <c r="AJ34" s="326"/>
      <c r="AK34" s="326"/>
      <c r="AL34" s="326"/>
      <c r="AM34" s="326"/>
      <c r="AN34" s="326"/>
      <c r="AO34" s="326"/>
      <c r="AP34" s="326"/>
      <c r="AQ34" s="326"/>
      <c r="AR34" s="326"/>
      <c r="AS34" s="326"/>
      <c r="AT34" s="326"/>
      <c r="AU34" s="326"/>
      <c r="AV34" s="326"/>
      <c r="AW34" s="326"/>
      <c r="AX34" s="326"/>
      <c r="AY34" s="326"/>
      <c r="AZ34" s="326"/>
      <c r="BA34" s="326"/>
      <c r="BB34" s="326"/>
      <c r="BC34" s="326"/>
      <c r="BD34" s="326"/>
      <c r="BE34" s="326"/>
      <c r="BF34" s="326"/>
      <c r="BG34" s="326"/>
      <c r="BH34" s="326"/>
      <c r="BI34" s="326"/>
      <c r="BJ34" s="326"/>
      <c r="BK34" s="326"/>
      <c r="BL34" s="326"/>
      <c r="BM34" s="326"/>
      <c r="BN34" s="326"/>
      <c r="BO34" s="326"/>
      <c r="BP34" s="326"/>
      <c r="BQ34" s="326"/>
      <c r="BR34" s="326"/>
      <c r="BS34" s="326"/>
      <c r="BT34" s="326"/>
      <c r="BU34" s="326"/>
      <c r="BV34" s="326"/>
      <c r="BW34" s="326"/>
      <c r="BX34" s="326"/>
      <c r="BY34" s="326"/>
      <c r="BZ34" s="326"/>
      <c r="CA34" s="326"/>
      <c r="CB34" s="326"/>
      <c r="CC34" s="326"/>
      <c r="CD34" s="326"/>
      <c r="CE34" s="326"/>
      <c r="CF34" s="326"/>
      <c r="CG34" s="326"/>
      <c r="CH34" s="326"/>
      <c r="CI34" s="326"/>
      <c r="CJ34" s="326"/>
      <c r="CK34" s="327"/>
      <c r="CL34" s="331"/>
      <c r="CM34" s="320"/>
      <c r="CN34" s="320"/>
      <c r="CO34" s="320"/>
      <c r="CP34" s="320"/>
      <c r="CQ34" s="320"/>
      <c r="CR34" s="320"/>
      <c r="CS34" s="321"/>
      <c r="CT34" s="331"/>
      <c r="CU34" s="320"/>
      <c r="CV34" s="320"/>
      <c r="CW34" s="320"/>
      <c r="CX34" s="320"/>
      <c r="CY34" s="320"/>
      <c r="CZ34" s="320"/>
      <c r="DA34" s="321"/>
      <c r="DB34" s="331"/>
      <c r="DC34" s="320"/>
      <c r="DD34" s="320"/>
      <c r="DE34" s="320"/>
      <c r="DF34" s="320"/>
      <c r="DG34" s="320"/>
      <c r="DH34" s="320"/>
      <c r="DI34" s="320"/>
      <c r="DJ34" s="320"/>
      <c r="DK34" s="320"/>
      <c r="DL34" s="320"/>
      <c r="DM34" s="321"/>
      <c r="DN34" s="331"/>
      <c r="DO34" s="320"/>
      <c r="DP34" s="320"/>
      <c r="DQ34" s="320"/>
      <c r="DR34" s="320"/>
      <c r="DS34" s="320"/>
      <c r="DT34" s="320"/>
      <c r="DU34" s="321"/>
      <c r="DV34" s="335" t="s">
        <v>213</v>
      </c>
      <c r="DW34" s="336"/>
      <c r="DX34" s="336"/>
      <c r="DY34" s="336"/>
      <c r="DZ34" s="336"/>
      <c r="EA34" s="336"/>
      <c r="EB34" s="337" t="s">
        <v>332</v>
      </c>
      <c r="EC34" s="337"/>
      <c r="ED34" s="337"/>
      <c r="EE34" s="338" t="s">
        <v>214</v>
      </c>
      <c r="EF34" s="338"/>
      <c r="EG34" s="339"/>
      <c r="EH34" s="335" t="s">
        <v>213</v>
      </c>
      <c r="EI34" s="336"/>
      <c r="EJ34" s="336"/>
      <c r="EK34" s="336"/>
      <c r="EL34" s="336"/>
      <c r="EM34" s="336"/>
      <c r="EN34" s="337" t="s">
        <v>337</v>
      </c>
      <c r="EO34" s="337"/>
      <c r="EP34" s="337"/>
      <c r="EQ34" s="338" t="s">
        <v>214</v>
      </c>
      <c r="ER34" s="338"/>
      <c r="ES34" s="339"/>
      <c r="ET34" s="335" t="s">
        <v>213</v>
      </c>
      <c r="EU34" s="336"/>
      <c r="EV34" s="336"/>
      <c r="EW34" s="336"/>
      <c r="EX34" s="336"/>
      <c r="EY34" s="336"/>
      <c r="EZ34" s="337" t="s">
        <v>359</v>
      </c>
      <c r="FA34" s="337"/>
      <c r="FB34" s="337"/>
      <c r="FC34" s="338" t="s">
        <v>214</v>
      </c>
      <c r="FD34" s="338"/>
      <c r="FE34" s="339"/>
      <c r="FF34" s="330" t="s">
        <v>20</v>
      </c>
      <c r="FG34" s="318"/>
      <c r="FH34" s="318"/>
      <c r="FI34" s="318"/>
      <c r="FJ34" s="318"/>
      <c r="FK34" s="318"/>
      <c r="FL34" s="318"/>
      <c r="FM34" s="318"/>
      <c r="FN34" s="318"/>
      <c r="FO34" s="318"/>
      <c r="FP34" s="318"/>
      <c r="FQ34" s="318"/>
    </row>
    <row r="35" spans="1:173" ht="39" customHeight="1">
      <c r="A35" s="322"/>
      <c r="B35" s="322"/>
      <c r="C35" s="322"/>
      <c r="D35" s="322"/>
      <c r="E35" s="322"/>
      <c r="F35" s="322"/>
      <c r="G35" s="323"/>
      <c r="H35" s="328"/>
      <c r="I35" s="328"/>
      <c r="J35" s="328"/>
      <c r="K35" s="328"/>
      <c r="L35" s="328"/>
      <c r="M35" s="328"/>
      <c r="N35" s="328"/>
      <c r="O35" s="328"/>
      <c r="P35" s="328"/>
      <c r="Q35" s="328"/>
      <c r="R35" s="328"/>
      <c r="S35" s="328"/>
      <c r="T35" s="328"/>
      <c r="U35" s="328"/>
      <c r="V35" s="328"/>
      <c r="W35" s="328"/>
      <c r="X35" s="328"/>
      <c r="Y35" s="328"/>
      <c r="Z35" s="328"/>
      <c r="AA35" s="328"/>
      <c r="AB35" s="328"/>
      <c r="AC35" s="328"/>
      <c r="AD35" s="328"/>
      <c r="AE35" s="328"/>
      <c r="AF35" s="328"/>
      <c r="AG35" s="328"/>
      <c r="AH35" s="328"/>
      <c r="AI35" s="328"/>
      <c r="AJ35" s="328"/>
      <c r="AK35" s="328"/>
      <c r="AL35" s="328"/>
      <c r="AM35" s="328"/>
      <c r="AN35" s="328"/>
      <c r="AO35" s="328"/>
      <c r="AP35" s="328"/>
      <c r="AQ35" s="328"/>
      <c r="AR35" s="328"/>
      <c r="AS35" s="328"/>
      <c r="AT35" s="328"/>
      <c r="AU35" s="328"/>
      <c r="AV35" s="328"/>
      <c r="AW35" s="328"/>
      <c r="AX35" s="328"/>
      <c r="AY35" s="328"/>
      <c r="AZ35" s="328"/>
      <c r="BA35" s="328"/>
      <c r="BB35" s="328"/>
      <c r="BC35" s="328"/>
      <c r="BD35" s="328"/>
      <c r="BE35" s="328"/>
      <c r="BF35" s="328"/>
      <c r="BG35" s="328"/>
      <c r="BH35" s="328"/>
      <c r="BI35" s="328"/>
      <c r="BJ35" s="328"/>
      <c r="BK35" s="328"/>
      <c r="BL35" s="328"/>
      <c r="BM35" s="328"/>
      <c r="BN35" s="328"/>
      <c r="BO35" s="328"/>
      <c r="BP35" s="328"/>
      <c r="BQ35" s="328"/>
      <c r="BR35" s="328"/>
      <c r="BS35" s="328"/>
      <c r="BT35" s="328"/>
      <c r="BU35" s="328"/>
      <c r="BV35" s="328"/>
      <c r="BW35" s="328"/>
      <c r="BX35" s="328"/>
      <c r="BY35" s="328"/>
      <c r="BZ35" s="328"/>
      <c r="CA35" s="328"/>
      <c r="CB35" s="328"/>
      <c r="CC35" s="328"/>
      <c r="CD35" s="328"/>
      <c r="CE35" s="328"/>
      <c r="CF35" s="328"/>
      <c r="CG35" s="328"/>
      <c r="CH35" s="328"/>
      <c r="CI35" s="328"/>
      <c r="CJ35" s="328"/>
      <c r="CK35" s="329"/>
      <c r="CL35" s="332"/>
      <c r="CM35" s="322"/>
      <c r="CN35" s="322"/>
      <c r="CO35" s="322"/>
      <c r="CP35" s="322"/>
      <c r="CQ35" s="322"/>
      <c r="CR35" s="322"/>
      <c r="CS35" s="323"/>
      <c r="CT35" s="332"/>
      <c r="CU35" s="322"/>
      <c r="CV35" s="322"/>
      <c r="CW35" s="322"/>
      <c r="CX35" s="322"/>
      <c r="CY35" s="322"/>
      <c r="CZ35" s="322"/>
      <c r="DA35" s="323"/>
      <c r="DB35" s="332"/>
      <c r="DC35" s="322"/>
      <c r="DD35" s="322"/>
      <c r="DE35" s="322"/>
      <c r="DF35" s="322"/>
      <c r="DG35" s="322"/>
      <c r="DH35" s="322"/>
      <c r="DI35" s="322"/>
      <c r="DJ35" s="322"/>
      <c r="DK35" s="322"/>
      <c r="DL35" s="322"/>
      <c r="DM35" s="323"/>
      <c r="DN35" s="332"/>
      <c r="DO35" s="322"/>
      <c r="DP35" s="322"/>
      <c r="DQ35" s="322"/>
      <c r="DR35" s="322"/>
      <c r="DS35" s="322"/>
      <c r="DT35" s="322"/>
      <c r="DU35" s="323"/>
      <c r="DV35" s="340" t="s">
        <v>215</v>
      </c>
      <c r="DW35" s="341"/>
      <c r="DX35" s="341"/>
      <c r="DY35" s="341"/>
      <c r="DZ35" s="341"/>
      <c r="EA35" s="341"/>
      <c r="EB35" s="341"/>
      <c r="EC35" s="341"/>
      <c r="ED35" s="341"/>
      <c r="EE35" s="341"/>
      <c r="EF35" s="341"/>
      <c r="EG35" s="342"/>
      <c r="EH35" s="340" t="s">
        <v>216</v>
      </c>
      <c r="EI35" s="341"/>
      <c r="EJ35" s="341"/>
      <c r="EK35" s="341"/>
      <c r="EL35" s="341"/>
      <c r="EM35" s="341"/>
      <c r="EN35" s="341"/>
      <c r="EO35" s="341"/>
      <c r="EP35" s="341"/>
      <c r="EQ35" s="341"/>
      <c r="ER35" s="341"/>
      <c r="ES35" s="342"/>
      <c r="ET35" s="340" t="s">
        <v>217</v>
      </c>
      <c r="EU35" s="341"/>
      <c r="EV35" s="341"/>
      <c r="EW35" s="341"/>
      <c r="EX35" s="341"/>
      <c r="EY35" s="341"/>
      <c r="EZ35" s="341"/>
      <c r="FA35" s="341"/>
      <c r="FB35" s="341"/>
      <c r="FC35" s="341"/>
      <c r="FD35" s="341"/>
      <c r="FE35" s="342"/>
      <c r="FF35" s="332"/>
      <c r="FG35" s="322"/>
      <c r="FH35" s="322"/>
      <c r="FI35" s="322"/>
      <c r="FJ35" s="322"/>
      <c r="FK35" s="322"/>
      <c r="FL35" s="322"/>
      <c r="FM35" s="322"/>
      <c r="FN35" s="322"/>
      <c r="FO35" s="322"/>
      <c r="FP35" s="322"/>
      <c r="FQ35" s="322"/>
    </row>
    <row r="36" spans="1:173" ht="12" thickBot="1">
      <c r="A36" s="355" t="s">
        <v>21</v>
      </c>
      <c r="B36" s="355"/>
      <c r="C36" s="355"/>
      <c r="D36" s="355"/>
      <c r="E36" s="355"/>
      <c r="F36" s="355"/>
      <c r="G36" s="356"/>
      <c r="H36" s="355" t="s">
        <v>22</v>
      </c>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5"/>
      <c r="AY36" s="355"/>
      <c r="AZ36" s="355"/>
      <c r="BA36" s="355"/>
      <c r="BB36" s="355"/>
      <c r="BC36" s="355"/>
      <c r="BD36" s="355"/>
      <c r="BE36" s="355"/>
      <c r="BF36" s="355"/>
      <c r="BG36" s="355"/>
      <c r="BH36" s="355"/>
      <c r="BI36" s="355"/>
      <c r="BJ36" s="355"/>
      <c r="BK36" s="355"/>
      <c r="BL36" s="355"/>
      <c r="BM36" s="355"/>
      <c r="BN36" s="355"/>
      <c r="BO36" s="355"/>
      <c r="BP36" s="355"/>
      <c r="BQ36" s="355"/>
      <c r="BR36" s="355"/>
      <c r="BS36" s="355"/>
      <c r="BT36" s="355"/>
      <c r="BU36" s="355"/>
      <c r="BV36" s="355"/>
      <c r="BW36" s="355"/>
      <c r="BX36" s="355"/>
      <c r="BY36" s="355"/>
      <c r="BZ36" s="355"/>
      <c r="CA36" s="355"/>
      <c r="CB36" s="355"/>
      <c r="CC36" s="355"/>
      <c r="CD36" s="355"/>
      <c r="CE36" s="355"/>
      <c r="CF36" s="355"/>
      <c r="CG36" s="355"/>
      <c r="CH36" s="355"/>
      <c r="CI36" s="355"/>
      <c r="CJ36" s="355"/>
      <c r="CK36" s="356"/>
      <c r="CL36" s="292" t="s">
        <v>23</v>
      </c>
      <c r="CM36" s="311"/>
      <c r="CN36" s="311"/>
      <c r="CO36" s="311"/>
      <c r="CP36" s="311"/>
      <c r="CQ36" s="311"/>
      <c r="CR36" s="311"/>
      <c r="CS36" s="312"/>
      <c r="CT36" s="292" t="s">
        <v>24</v>
      </c>
      <c r="CU36" s="311"/>
      <c r="CV36" s="311"/>
      <c r="CW36" s="311"/>
      <c r="CX36" s="311"/>
      <c r="CY36" s="311"/>
      <c r="CZ36" s="311"/>
      <c r="DA36" s="312"/>
      <c r="DB36" s="292" t="s">
        <v>312</v>
      </c>
      <c r="DC36" s="311"/>
      <c r="DD36" s="311"/>
      <c r="DE36" s="311"/>
      <c r="DF36" s="311"/>
      <c r="DG36" s="311"/>
      <c r="DH36" s="311"/>
      <c r="DI36" s="311"/>
      <c r="DJ36" s="311"/>
      <c r="DK36" s="311"/>
      <c r="DL36" s="311"/>
      <c r="DM36" s="312"/>
      <c r="DN36" s="292" t="s">
        <v>313</v>
      </c>
      <c r="DO36" s="311"/>
      <c r="DP36" s="311"/>
      <c r="DQ36" s="311"/>
      <c r="DR36" s="311"/>
      <c r="DS36" s="311"/>
      <c r="DT36" s="311"/>
      <c r="DU36" s="312"/>
      <c r="DV36" s="292" t="s">
        <v>25</v>
      </c>
      <c r="DW36" s="311"/>
      <c r="DX36" s="311"/>
      <c r="DY36" s="311"/>
      <c r="DZ36" s="311"/>
      <c r="EA36" s="311"/>
      <c r="EB36" s="311"/>
      <c r="EC36" s="311"/>
      <c r="ED36" s="311"/>
      <c r="EE36" s="311"/>
      <c r="EF36" s="311"/>
      <c r="EG36" s="312"/>
      <c r="EH36" s="292" t="s">
        <v>26</v>
      </c>
      <c r="EI36" s="311"/>
      <c r="EJ36" s="311"/>
      <c r="EK36" s="311"/>
      <c r="EL36" s="311"/>
      <c r="EM36" s="311"/>
      <c r="EN36" s="311"/>
      <c r="EO36" s="311"/>
      <c r="EP36" s="311"/>
      <c r="EQ36" s="311"/>
      <c r="ER36" s="311"/>
      <c r="ES36" s="312"/>
      <c r="ET36" s="292" t="s">
        <v>27</v>
      </c>
      <c r="EU36" s="311"/>
      <c r="EV36" s="311"/>
      <c r="EW36" s="311"/>
      <c r="EX36" s="311"/>
      <c r="EY36" s="311"/>
      <c r="EZ36" s="311"/>
      <c r="FA36" s="311"/>
      <c r="FB36" s="311"/>
      <c r="FC36" s="311"/>
      <c r="FD36" s="311"/>
      <c r="FE36" s="312"/>
      <c r="FF36" s="292" t="s">
        <v>28</v>
      </c>
      <c r="FG36" s="311"/>
      <c r="FH36" s="311"/>
      <c r="FI36" s="311"/>
      <c r="FJ36" s="311"/>
      <c r="FK36" s="311"/>
      <c r="FL36" s="311"/>
      <c r="FM36" s="311"/>
      <c r="FN36" s="311"/>
      <c r="FO36" s="311"/>
      <c r="FP36" s="311"/>
      <c r="FQ36" s="311"/>
    </row>
    <row r="37" spans="1:173" ht="12" customHeight="1">
      <c r="A37" s="287" t="s">
        <v>251</v>
      </c>
      <c r="B37" s="287"/>
      <c r="C37" s="287"/>
      <c r="D37" s="287"/>
      <c r="E37" s="287"/>
      <c r="F37" s="287"/>
      <c r="G37" s="288"/>
      <c r="H37" s="359" t="s">
        <v>252</v>
      </c>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R37" s="360"/>
      <c r="AS37" s="360"/>
      <c r="AT37" s="360"/>
      <c r="AU37" s="360"/>
      <c r="AV37" s="360"/>
      <c r="AW37" s="360"/>
      <c r="AX37" s="360"/>
      <c r="AY37" s="360"/>
      <c r="AZ37" s="360"/>
      <c r="BA37" s="360"/>
      <c r="BB37" s="360"/>
      <c r="BC37" s="360"/>
      <c r="BD37" s="360"/>
      <c r="BE37" s="360"/>
      <c r="BF37" s="360"/>
      <c r="BG37" s="360"/>
      <c r="BH37" s="360"/>
      <c r="BI37" s="360"/>
      <c r="BJ37" s="360"/>
      <c r="BK37" s="360"/>
      <c r="BL37" s="360"/>
      <c r="BM37" s="360"/>
      <c r="BN37" s="360"/>
      <c r="BO37" s="360"/>
      <c r="BP37" s="360"/>
      <c r="BQ37" s="360"/>
      <c r="BR37" s="360"/>
      <c r="BS37" s="360"/>
      <c r="BT37" s="360"/>
      <c r="BU37" s="360"/>
      <c r="BV37" s="360"/>
      <c r="BW37" s="360"/>
      <c r="BX37" s="360"/>
      <c r="BY37" s="360"/>
      <c r="BZ37" s="360"/>
      <c r="CA37" s="360"/>
      <c r="CB37" s="360"/>
      <c r="CC37" s="360"/>
      <c r="CD37" s="360"/>
      <c r="CE37" s="360"/>
      <c r="CF37" s="360"/>
      <c r="CG37" s="360"/>
      <c r="CH37" s="360"/>
      <c r="CI37" s="360"/>
      <c r="CJ37" s="360"/>
      <c r="CK37" s="360"/>
      <c r="CL37" s="401" t="s">
        <v>253</v>
      </c>
      <c r="CM37" s="351"/>
      <c r="CN37" s="351"/>
      <c r="CO37" s="351"/>
      <c r="CP37" s="351"/>
      <c r="CQ37" s="351"/>
      <c r="CR37" s="351"/>
      <c r="CS37" s="352"/>
      <c r="CT37" s="350" t="s">
        <v>31</v>
      </c>
      <c r="CU37" s="351"/>
      <c r="CV37" s="351"/>
      <c r="CW37" s="351"/>
      <c r="CX37" s="351"/>
      <c r="CY37" s="351"/>
      <c r="CZ37" s="351"/>
      <c r="DA37" s="352"/>
      <c r="DB37" s="350"/>
      <c r="DC37" s="351"/>
      <c r="DD37" s="351"/>
      <c r="DE37" s="351"/>
      <c r="DF37" s="351"/>
      <c r="DG37" s="351"/>
      <c r="DH37" s="351"/>
      <c r="DI37" s="351"/>
      <c r="DJ37" s="351"/>
      <c r="DK37" s="351"/>
      <c r="DL37" s="351"/>
      <c r="DM37" s="352"/>
      <c r="DN37" s="350"/>
      <c r="DO37" s="351"/>
      <c r="DP37" s="351"/>
      <c r="DQ37" s="351"/>
      <c r="DR37" s="351"/>
      <c r="DS37" s="351"/>
      <c r="DT37" s="351"/>
      <c r="DU37" s="352"/>
      <c r="DV37" s="313"/>
      <c r="DW37" s="314"/>
      <c r="DX37" s="314"/>
      <c r="DY37" s="314"/>
      <c r="DZ37" s="314"/>
      <c r="EA37" s="314"/>
      <c r="EB37" s="314"/>
      <c r="EC37" s="314"/>
      <c r="ED37" s="314"/>
      <c r="EE37" s="314"/>
      <c r="EF37" s="314"/>
      <c r="EG37" s="354"/>
      <c r="EH37" s="313"/>
      <c r="EI37" s="314"/>
      <c r="EJ37" s="314"/>
      <c r="EK37" s="314"/>
      <c r="EL37" s="314"/>
      <c r="EM37" s="314"/>
      <c r="EN37" s="314"/>
      <c r="EO37" s="314"/>
      <c r="EP37" s="314"/>
      <c r="EQ37" s="314"/>
      <c r="ER37" s="314"/>
      <c r="ES37" s="354"/>
      <c r="ET37" s="313"/>
      <c r="EU37" s="314"/>
      <c r="EV37" s="314"/>
      <c r="EW37" s="314"/>
      <c r="EX37" s="314"/>
      <c r="EY37" s="314"/>
      <c r="EZ37" s="314"/>
      <c r="FA37" s="314"/>
      <c r="FB37" s="314"/>
      <c r="FC37" s="314"/>
      <c r="FD37" s="314"/>
      <c r="FE37" s="354"/>
      <c r="FF37" s="313"/>
      <c r="FG37" s="314"/>
      <c r="FH37" s="314"/>
      <c r="FI37" s="314"/>
      <c r="FJ37" s="314"/>
      <c r="FK37" s="314"/>
      <c r="FL37" s="314"/>
      <c r="FM37" s="314"/>
      <c r="FN37" s="314"/>
      <c r="FO37" s="314"/>
      <c r="FP37" s="314"/>
      <c r="FQ37" s="315"/>
    </row>
    <row r="38" spans="1:173" ht="24" customHeight="1">
      <c r="A38" s="287" t="s">
        <v>254</v>
      </c>
      <c r="B38" s="287"/>
      <c r="C38" s="287"/>
      <c r="D38" s="287"/>
      <c r="E38" s="287"/>
      <c r="F38" s="287"/>
      <c r="G38" s="288"/>
      <c r="H38" s="289" t="s">
        <v>236</v>
      </c>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c r="AP38" s="290"/>
      <c r="AQ38" s="290"/>
      <c r="AR38" s="290"/>
      <c r="AS38" s="290"/>
      <c r="AT38" s="290"/>
      <c r="AU38" s="290"/>
      <c r="AV38" s="290"/>
      <c r="AW38" s="290"/>
      <c r="AX38" s="290"/>
      <c r="AY38" s="290"/>
      <c r="AZ38" s="290"/>
      <c r="BA38" s="290"/>
      <c r="BB38" s="290"/>
      <c r="BC38" s="290"/>
      <c r="BD38" s="290"/>
      <c r="BE38" s="290"/>
      <c r="BF38" s="290"/>
      <c r="BG38" s="290"/>
      <c r="BH38" s="290"/>
      <c r="BI38" s="290"/>
      <c r="BJ38" s="290"/>
      <c r="BK38" s="290"/>
      <c r="BL38" s="290"/>
      <c r="BM38" s="290"/>
      <c r="BN38" s="290"/>
      <c r="BO38" s="290"/>
      <c r="BP38" s="290"/>
      <c r="BQ38" s="290"/>
      <c r="BR38" s="290"/>
      <c r="BS38" s="290"/>
      <c r="BT38" s="290"/>
      <c r="BU38" s="290"/>
      <c r="BV38" s="290"/>
      <c r="BW38" s="290"/>
      <c r="BX38" s="290"/>
      <c r="BY38" s="290"/>
      <c r="BZ38" s="290"/>
      <c r="CA38" s="290"/>
      <c r="CB38" s="290"/>
      <c r="CC38" s="290"/>
      <c r="CD38" s="290"/>
      <c r="CE38" s="290"/>
      <c r="CF38" s="290"/>
      <c r="CG38" s="290"/>
      <c r="CH38" s="290"/>
      <c r="CI38" s="290"/>
      <c r="CJ38" s="290"/>
      <c r="CK38" s="290"/>
      <c r="CL38" s="291" t="s">
        <v>255</v>
      </c>
      <c r="CM38" s="287"/>
      <c r="CN38" s="287"/>
      <c r="CO38" s="287"/>
      <c r="CP38" s="287"/>
      <c r="CQ38" s="287"/>
      <c r="CR38" s="287"/>
      <c r="CS38" s="288"/>
      <c r="CT38" s="298" t="s">
        <v>31</v>
      </c>
      <c r="CU38" s="287"/>
      <c r="CV38" s="287"/>
      <c r="CW38" s="287"/>
      <c r="CX38" s="287"/>
      <c r="CY38" s="287"/>
      <c r="CZ38" s="287"/>
      <c r="DA38" s="288"/>
      <c r="DB38" s="298"/>
      <c r="DC38" s="287"/>
      <c r="DD38" s="287"/>
      <c r="DE38" s="287"/>
      <c r="DF38" s="287"/>
      <c r="DG38" s="287"/>
      <c r="DH38" s="287"/>
      <c r="DI38" s="287"/>
      <c r="DJ38" s="287"/>
      <c r="DK38" s="287"/>
      <c r="DL38" s="287"/>
      <c r="DM38" s="288"/>
      <c r="DN38" s="298"/>
      <c r="DO38" s="287"/>
      <c r="DP38" s="287"/>
      <c r="DQ38" s="287"/>
      <c r="DR38" s="287"/>
      <c r="DS38" s="287"/>
      <c r="DT38" s="287"/>
      <c r="DU38" s="288"/>
      <c r="DV38" s="308"/>
      <c r="DW38" s="309"/>
      <c r="DX38" s="309"/>
      <c r="DY38" s="309"/>
      <c r="DZ38" s="309"/>
      <c r="EA38" s="309"/>
      <c r="EB38" s="309"/>
      <c r="EC38" s="309"/>
      <c r="ED38" s="309"/>
      <c r="EE38" s="309"/>
      <c r="EF38" s="309"/>
      <c r="EG38" s="316"/>
      <c r="EH38" s="308"/>
      <c r="EI38" s="309"/>
      <c r="EJ38" s="309"/>
      <c r="EK38" s="309"/>
      <c r="EL38" s="309"/>
      <c r="EM38" s="309"/>
      <c r="EN38" s="309"/>
      <c r="EO38" s="309"/>
      <c r="EP38" s="309"/>
      <c r="EQ38" s="309"/>
      <c r="ER38" s="309"/>
      <c r="ES38" s="316"/>
      <c r="ET38" s="308"/>
      <c r="EU38" s="309"/>
      <c r="EV38" s="309"/>
      <c r="EW38" s="309"/>
      <c r="EX38" s="309"/>
      <c r="EY38" s="309"/>
      <c r="EZ38" s="309"/>
      <c r="FA38" s="309"/>
      <c r="FB38" s="309"/>
      <c r="FC38" s="309"/>
      <c r="FD38" s="309"/>
      <c r="FE38" s="316"/>
      <c r="FF38" s="308"/>
      <c r="FG38" s="309"/>
      <c r="FH38" s="309"/>
      <c r="FI38" s="309"/>
      <c r="FJ38" s="309"/>
      <c r="FK38" s="309"/>
      <c r="FL38" s="309"/>
      <c r="FM38" s="309"/>
      <c r="FN38" s="309"/>
      <c r="FO38" s="309"/>
      <c r="FP38" s="309"/>
      <c r="FQ38" s="310"/>
    </row>
    <row r="39" spans="1:173" ht="12.75" customHeight="1">
      <c r="A39" s="287" t="s">
        <v>256</v>
      </c>
      <c r="B39" s="287"/>
      <c r="C39" s="287"/>
      <c r="D39" s="287"/>
      <c r="E39" s="287"/>
      <c r="F39" s="287"/>
      <c r="G39" s="288"/>
      <c r="H39" s="289" t="s">
        <v>239</v>
      </c>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c r="AP39" s="290"/>
      <c r="AQ39" s="290"/>
      <c r="AR39" s="290"/>
      <c r="AS39" s="290"/>
      <c r="AT39" s="290"/>
      <c r="AU39" s="290"/>
      <c r="AV39" s="290"/>
      <c r="AW39" s="290"/>
      <c r="AX39" s="290"/>
      <c r="AY39" s="290"/>
      <c r="AZ39" s="290"/>
      <c r="BA39" s="290"/>
      <c r="BB39" s="290"/>
      <c r="BC39" s="290"/>
      <c r="BD39" s="290"/>
      <c r="BE39" s="290"/>
      <c r="BF39" s="290"/>
      <c r="BG39" s="290"/>
      <c r="BH39" s="290"/>
      <c r="BI39" s="290"/>
      <c r="BJ39" s="290"/>
      <c r="BK39" s="290"/>
      <c r="BL39" s="290"/>
      <c r="BM39" s="290"/>
      <c r="BN39" s="290"/>
      <c r="BO39" s="290"/>
      <c r="BP39" s="290"/>
      <c r="BQ39" s="290"/>
      <c r="BR39" s="290"/>
      <c r="BS39" s="290"/>
      <c r="BT39" s="290"/>
      <c r="BU39" s="290"/>
      <c r="BV39" s="290"/>
      <c r="BW39" s="290"/>
      <c r="BX39" s="290"/>
      <c r="BY39" s="290"/>
      <c r="BZ39" s="290"/>
      <c r="CA39" s="290"/>
      <c r="CB39" s="290"/>
      <c r="CC39" s="290"/>
      <c r="CD39" s="290"/>
      <c r="CE39" s="290"/>
      <c r="CF39" s="290"/>
      <c r="CG39" s="290"/>
      <c r="CH39" s="290"/>
      <c r="CI39" s="290"/>
      <c r="CJ39" s="290"/>
      <c r="CK39" s="290"/>
      <c r="CL39" s="291" t="s">
        <v>257</v>
      </c>
      <c r="CM39" s="287"/>
      <c r="CN39" s="287"/>
      <c r="CO39" s="287"/>
      <c r="CP39" s="287"/>
      <c r="CQ39" s="287"/>
      <c r="CR39" s="287"/>
      <c r="CS39" s="288"/>
      <c r="CT39" s="298" t="s">
        <v>31</v>
      </c>
      <c r="CU39" s="287"/>
      <c r="CV39" s="287"/>
      <c r="CW39" s="287"/>
      <c r="CX39" s="287"/>
      <c r="CY39" s="287"/>
      <c r="CZ39" s="287"/>
      <c r="DA39" s="288"/>
      <c r="DB39" s="298"/>
      <c r="DC39" s="287"/>
      <c r="DD39" s="287"/>
      <c r="DE39" s="287"/>
      <c r="DF39" s="287"/>
      <c r="DG39" s="287"/>
      <c r="DH39" s="287"/>
      <c r="DI39" s="287"/>
      <c r="DJ39" s="287"/>
      <c r="DK39" s="287"/>
      <c r="DL39" s="287"/>
      <c r="DM39" s="288"/>
      <c r="DN39" s="298"/>
      <c r="DO39" s="287"/>
      <c r="DP39" s="287"/>
      <c r="DQ39" s="287"/>
      <c r="DR39" s="287"/>
      <c r="DS39" s="287"/>
      <c r="DT39" s="287"/>
      <c r="DU39" s="288"/>
      <c r="DV39" s="308"/>
      <c r="DW39" s="309"/>
      <c r="DX39" s="309"/>
      <c r="DY39" s="309"/>
      <c r="DZ39" s="309"/>
      <c r="EA39" s="309"/>
      <c r="EB39" s="309"/>
      <c r="EC39" s="309"/>
      <c r="ED39" s="309"/>
      <c r="EE39" s="309"/>
      <c r="EF39" s="309"/>
      <c r="EG39" s="316"/>
      <c r="EH39" s="308"/>
      <c r="EI39" s="309"/>
      <c r="EJ39" s="309"/>
      <c r="EK39" s="309"/>
      <c r="EL39" s="309"/>
      <c r="EM39" s="309"/>
      <c r="EN39" s="309"/>
      <c r="EO39" s="309"/>
      <c r="EP39" s="309"/>
      <c r="EQ39" s="309"/>
      <c r="ER39" s="309"/>
      <c r="ES39" s="316"/>
      <c r="ET39" s="308"/>
      <c r="EU39" s="309"/>
      <c r="EV39" s="309"/>
      <c r="EW39" s="309"/>
      <c r="EX39" s="309"/>
      <c r="EY39" s="309"/>
      <c r="EZ39" s="309"/>
      <c r="FA39" s="309"/>
      <c r="FB39" s="309"/>
      <c r="FC39" s="309"/>
      <c r="FD39" s="309"/>
      <c r="FE39" s="316"/>
      <c r="FF39" s="308"/>
      <c r="FG39" s="309"/>
      <c r="FH39" s="309"/>
      <c r="FI39" s="309"/>
      <c r="FJ39" s="309"/>
      <c r="FK39" s="309"/>
      <c r="FL39" s="309"/>
      <c r="FM39" s="309"/>
      <c r="FN39" s="309"/>
      <c r="FO39" s="309"/>
      <c r="FP39" s="309"/>
      <c r="FQ39" s="310"/>
    </row>
    <row r="40" spans="1:173">
      <c r="A40" s="287" t="s">
        <v>258</v>
      </c>
      <c r="B40" s="287"/>
      <c r="C40" s="287"/>
      <c r="D40" s="287"/>
      <c r="E40" s="287"/>
      <c r="F40" s="287"/>
      <c r="G40" s="288"/>
      <c r="H40" s="359" t="s">
        <v>259</v>
      </c>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c r="AR40" s="360"/>
      <c r="AS40" s="360"/>
      <c r="AT40" s="360"/>
      <c r="AU40" s="360"/>
      <c r="AV40" s="360"/>
      <c r="AW40" s="360"/>
      <c r="AX40" s="360"/>
      <c r="AY40" s="360"/>
      <c r="AZ40" s="360"/>
      <c r="BA40" s="360"/>
      <c r="BB40" s="360"/>
      <c r="BC40" s="360"/>
      <c r="BD40" s="360"/>
      <c r="BE40" s="360"/>
      <c r="BF40" s="360"/>
      <c r="BG40" s="360"/>
      <c r="BH40" s="360"/>
      <c r="BI40" s="360"/>
      <c r="BJ40" s="360"/>
      <c r="BK40" s="360"/>
      <c r="BL40" s="360"/>
      <c r="BM40" s="360"/>
      <c r="BN40" s="360"/>
      <c r="BO40" s="360"/>
      <c r="BP40" s="360"/>
      <c r="BQ40" s="360"/>
      <c r="BR40" s="360"/>
      <c r="BS40" s="360"/>
      <c r="BT40" s="360"/>
      <c r="BU40" s="360"/>
      <c r="BV40" s="360"/>
      <c r="BW40" s="360"/>
      <c r="BX40" s="360"/>
      <c r="BY40" s="360"/>
      <c r="BZ40" s="360"/>
      <c r="CA40" s="360"/>
      <c r="CB40" s="360"/>
      <c r="CC40" s="360"/>
      <c r="CD40" s="360"/>
      <c r="CE40" s="360"/>
      <c r="CF40" s="360"/>
      <c r="CG40" s="360"/>
      <c r="CH40" s="360"/>
      <c r="CI40" s="360"/>
      <c r="CJ40" s="360"/>
      <c r="CK40" s="360"/>
      <c r="CL40" s="291" t="s">
        <v>260</v>
      </c>
      <c r="CM40" s="287"/>
      <c r="CN40" s="287"/>
      <c r="CO40" s="287"/>
      <c r="CP40" s="287"/>
      <c r="CQ40" s="287"/>
      <c r="CR40" s="287"/>
      <c r="CS40" s="288"/>
      <c r="CT40" s="298" t="s">
        <v>31</v>
      </c>
      <c r="CU40" s="287"/>
      <c r="CV40" s="287"/>
      <c r="CW40" s="287"/>
      <c r="CX40" s="287"/>
      <c r="CY40" s="287"/>
      <c r="CZ40" s="287"/>
      <c r="DA40" s="288"/>
      <c r="DB40" s="298"/>
      <c r="DC40" s="287"/>
      <c r="DD40" s="287"/>
      <c r="DE40" s="287"/>
      <c r="DF40" s="287"/>
      <c r="DG40" s="287"/>
      <c r="DH40" s="287"/>
      <c r="DI40" s="287"/>
      <c r="DJ40" s="287"/>
      <c r="DK40" s="287"/>
      <c r="DL40" s="287"/>
      <c r="DM40" s="288"/>
      <c r="DN40" s="298"/>
      <c r="DO40" s="287"/>
      <c r="DP40" s="287"/>
      <c r="DQ40" s="287"/>
      <c r="DR40" s="287"/>
      <c r="DS40" s="287"/>
      <c r="DT40" s="287"/>
      <c r="DU40" s="288"/>
      <c r="DV40" s="364">
        <f>DV41</f>
        <v>853852.21</v>
      </c>
      <c r="DW40" s="309"/>
      <c r="DX40" s="309"/>
      <c r="DY40" s="309"/>
      <c r="DZ40" s="309"/>
      <c r="EA40" s="309"/>
      <c r="EB40" s="309"/>
      <c r="EC40" s="309"/>
      <c r="ED40" s="309"/>
      <c r="EE40" s="309"/>
      <c r="EF40" s="309"/>
      <c r="EG40" s="316"/>
      <c r="EH40" s="364">
        <f>EH41</f>
        <v>643920</v>
      </c>
      <c r="EI40" s="309"/>
      <c r="EJ40" s="309"/>
      <c r="EK40" s="309"/>
      <c r="EL40" s="309"/>
      <c r="EM40" s="309"/>
      <c r="EN40" s="309"/>
      <c r="EO40" s="309"/>
      <c r="EP40" s="309"/>
      <c r="EQ40" s="309"/>
      <c r="ER40" s="309"/>
      <c r="ES40" s="316"/>
      <c r="ET40" s="364">
        <f>ET41</f>
        <v>643920</v>
      </c>
      <c r="EU40" s="309"/>
      <c r="EV40" s="309"/>
      <c r="EW40" s="309"/>
      <c r="EX40" s="309"/>
      <c r="EY40" s="309"/>
      <c r="EZ40" s="309"/>
      <c r="FA40" s="309"/>
      <c r="FB40" s="309"/>
      <c r="FC40" s="309"/>
      <c r="FD40" s="309"/>
      <c r="FE40" s="316"/>
      <c r="FF40" s="308"/>
      <c r="FG40" s="309"/>
      <c r="FH40" s="309"/>
      <c r="FI40" s="309"/>
      <c r="FJ40" s="309"/>
      <c r="FK40" s="309"/>
      <c r="FL40" s="309"/>
      <c r="FM40" s="309"/>
      <c r="FN40" s="309"/>
      <c r="FO40" s="309"/>
      <c r="FP40" s="309"/>
      <c r="FQ40" s="310"/>
    </row>
    <row r="41" spans="1:173" ht="24" customHeight="1">
      <c r="A41" s="287" t="s">
        <v>261</v>
      </c>
      <c r="B41" s="287"/>
      <c r="C41" s="287"/>
      <c r="D41" s="287"/>
      <c r="E41" s="287"/>
      <c r="F41" s="287"/>
      <c r="G41" s="288"/>
      <c r="H41" s="289" t="s">
        <v>236</v>
      </c>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0"/>
      <c r="BC41" s="290"/>
      <c r="BD41" s="290"/>
      <c r="BE41" s="290"/>
      <c r="BF41" s="290"/>
      <c r="BG41" s="290"/>
      <c r="BH41" s="290"/>
      <c r="BI41" s="290"/>
      <c r="BJ41" s="290"/>
      <c r="BK41" s="290"/>
      <c r="BL41" s="290"/>
      <c r="BM41" s="290"/>
      <c r="BN41" s="290"/>
      <c r="BO41" s="290"/>
      <c r="BP41" s="290"/>
      <c r="BQ41" s="290"/>
      <c r="BR41" s="290"/>
      <c r="BS41" s="290"/>
      <c r="BT41" s="290"/>
      <c r="BU41" s="290"/>
      <c r="BV41" s="290"/>
      <c r="BW41" s="290"/>
      <c r="BX41" s="290"/>
      <c r="BY41" s="290"/>
      <c r="BZ41" s="290"/>
      <c r="CA41" s="290"/>
      <c r="CB41" s="290"/>
      <c r="CC41" s="290"/>
      <c r="CD41" s="290"/>
      <c r="CE41" s="290"/>
      <c r="CF41" s="290"/>
      <c r="CG41" s="290"/>
      <c r="CH41" s="290"/>
      <c r="CI41" s="290"/>
      <c r="CJ41" s="290"/>
      <c r="CK41" s="290"/>
      <c r="CL41" s="291" t="s">
        <v>262</v>
      </c>
      <c r="CM41" s="287"/>
      <c r="CN41" s="287"/>
      <c r="CO41" s="287"/>
      <c r="CP41" s="287"/>
      <c r="CQ41" s="287"/>
      <c r="CR41" s="287"/>
      <c r="CS41" s="288"/>
      <c r="CT41" s="298" t="s">
        <v>31</v>
      </c>
      <c r="CU41" s="287"/>
      <c r="CV41" s="287"/>
      <c r="CW41" s="287"/>
      <c r="CX41" s="287"/>
      <c r="CY41" s="287"/>
      <c r="CZ41" s="287"/>
      <c r="DA41" s="288"/>
      <c r="DB41" s="298"/>
      <c r="DC41" s="287"/>
      <c r="DD41" s="287"/>
      <c r="DE41" s="287"/>
      <c r="DF41" s="287"/>
      <c r="DG41" s="287"/>
      <c r="DH41" s="287"/>
      <c r="DI41" s="287"/>
      <c r="DJ41" s="287"/>
      <c r="DK41" s="287"/>
      <c r="DL41" s="287"/>
      <c r="DM41" s="288"/>
      <c r="DN41" s="298"/>
      <c r="DO41" s="287"/>
      <c r="DP41" s="287"/>
      <c r="DQ41" s="287"/>
      <c r="DR41" s="287"/>
      <c r="DS41" s="287"/>
      <c r="DT41" s="287"/>
      <c r="DU41" s="288"/>
      <c r="DV41" s="364">
        <f>Лист1!O88</f>
        <v>853852.21</v>
      </c>
      <c r="DW41" s="309"/>
      <c r="DX41" s="309"/>
      <c r="DY41" s="309"/>
      <c r="DZ41" s="309"/>
      <c r="EA41" s="309"/>
      <c r="EB41" s="309"/>
      <c r="EC41" s="309"/>
      <c r="ED41" s="309"/>
      <c r="EE41" s="309"/>
      <c r="EF41" s="309"/>
      <c r="EG41" s="316"/>
      <c r="EH41" s="364">
        <v>643920</v>
      </c>
      <c r="EI41" s="365"/>
      <c r="EJ41" s="365"/>
      <c r="EK41" s="365"/>
      <c r="EL41" s="365"/>
      <c r="EM41" s="365"/>
      <c r="EN41" s="365"/>
      <c r="EO41" s="365"/>
      <c r="EP41" s="365"/>
      <c r="EQ41" s="365"/>
      <c r="ER41" s="365"/>
      <c r="ES41" s="366"/>
      <c r="ET41" s="364">
        <v>643920</v>
      </c>
      <c r="EU41" s="365"/>
      <c r="EV41" s="365"/>
      <c r="EW41" s="365"/>
      <c r="EX41" s="365"/>
      <c r="EY41" s="365"/>
      <c r="EZ41" s="365"/>
      <c r="FA41" s="365"/>
      <c r="FB41" s="365"/>
      <c r="FC41" s="365"/>
      <c r="FD41" s="365"/>
      <c r="FE41" s="366"/>
      <c r="FF41" s="308"/>
      <c r="FG41" s="309"/>
      <c r="FH41" s="309"/>
      <c r="FI41" s="309"/>
      <c r="FJ41" s="309"/>
      <c r="FK41" s="309"/>
      <c r="FL41" s="309"/>
      <c r="FM41" s="309"/>
      <c r="FN41" s="309"/>
      <c r="FO41" s="309"/>
      <c r="FP41" s="309"/>
      <c r="FQ41" s="310"/>
    </row>
    <row r="42" spans="1:173" ht="12.75" customHeight="1">
      <c r="A42" s="287"/>
      <c r="B42" s="287"/>
      <c r="C42" s="287"/>
      <c r="D42" s="287"/>
      <c r="E42" s="287"/>
      <c r="F42" s="287"/>
      <c r="G42" s="288"/>
      <c r="H42" s="391" t="s">
        <v>316</v>
      </c>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c r="AU42" s="392"/>
      <c r="AV42" s="392"/>
      <c r="AW42" s="392"/>
      <c r="AX42" s="392"/>
      <c r="AY42" s="392"/>
      <c r="AZ42" s="392"/>
      <c r="BA42" s="392"/>
      <c r="BB42" s="392"/>
      <c r="BC42" s="392"/>
      <c r="BD42" s="392"/>
      <c r="BE42" s="392"/>
      <c r="BF42" s="392"/>
      <c r="BG42" s="392"/>
      <c r="BH42" s="392"/>
      <c r="BI42" s="392"/>
      <c r="BJ42" s="392"/>
      <c r="BK42" s="392"/>
      <c r="BL42" s="392"/>
      <c r="BM42" s="392"/>
      <c r="BN42" s="392"/>
      <c r="BO42" s="392"/>
      <c r="BP42" s="392"/>
      <c r="BQ42" s="392"/>
      <c r="BR42" s="392"/>
      <c r="BS42" s="392"/>
      <c r="BT42" s="392"/>
      <c r="BU42" s="392"/>
      <c r="BV42" s="392"/>
      <c r="BW42" s="392"/>
      <c r="BX42" s="392"/>
      <c r="BY42" s="392"/>
      <c r="BZ42" s="392"/>
      <c r="CA42" s="392"/>
      <c r="CB42" s="392"/>
      <c r="CC42" s="392"/>
      <c r="CD42" s="392"/>
      <c r="CE42" s="392"/>
      <c r="CF42" s="392"/>
      <c r="CG42" s="392"/>
      <c r="CH42" s="392"/>
      <c r="CI42" s="392"/>
      <c r="CJ42" s="392"/>
      <c r="CK42" s="393"/>
      <c r="CL42" s="291" t="s">
        <v>320</v>
      </c>
      <c r="CM42" s="287"/>
      <c r="CN42" s="287"/>
      <c r="CO42" s="287"/>
      <c r="CP42" s="287"/>
      <c r="CQ42" s="287"/>
      <c r="CR42" s="287"/>
      <c r="CS42" s="288"/>
      <c r="CT42" s="298"/>
      <c r="CU42" s="287"/>
      <c r="CV42" s="287"/>
      <c r="CW42" s="287"/>
      <c r="CX42" s="287"/>
      <c r="CY42" s="287"/>
      <c r="CZ42" s="287"/>
      <c r="DA42" s="288"/>
      <c r="DB42" s="298"/>
      <c r="DC42" s="287"/>
      <c r="DD42" s="287"/>
      <c r="DE42" s="287"/>
      <c r="DF42" s="287"/>
      <c r="DG42" s="287"/>
      <c r="DH42" s="287"/>
      <c r="DI42" s="287"/>
      <c r="DJ42" s="287"/>
      <c r="DK42" s="287"/>
      <c r="DL42" s="287"/>
      <c r="DM42" s="288"/>
      <c r="DN42" s="298"/>
      <c r="DO42" s="287"/>
      <c r="DP42" s="287"/>
      <c r="DQ42" s="287"/>
      <c r="DR42" s="287"/>
      <c r="DS42" s="287"/>
      <c r="DT42" s="287"/>
      <c r="DU42" s="288"/>
      <c r="DV42" s="308"/>
      <c r="DW42" s="309"/>
      <c r="DX42" s="309"/>
      <c r="DY42" s="309"/>
      <c r="DZ42" s="309"/>
      <c r="EA42" s="309"/>
      <c r="EB42" s="309"/>
      <c r="EC42" s="309"/>
      <c r="ED42" s="309"/>
      <c r="EE42" s="309"/>
      <c r="EF42" s="309"/>
      <c r="EG42" s="316"/>
      <c r="EH42" s="361"/>
      <c r="EI42" s="362"/>
      <c r="EJ42" s="362"/>
      <c r="EK42" s="362"/>
      <c r="EL42" s="362"/>
      <c r="EM42" s="362"/>
      <c r="EN42" s="362"/>
      <c r="EO42" s="362"/>
      <c r="EP42" s="362"/>
      <c r="EQ42" s="362"/>
      <c r="ER42" s="362"/>
      <c r="ES42" s="363"/>
      <c r="ET42" s="361"/>
      <c r="EU42" s="362"/>
      <c r="EV42" s="362"/>
      <c r="EW42" s="362"/>
      <c r="EX42" s="362"/>
      <c r="EY42" s="362"/>
      <c r="EZ42" s="362"/>
      <c r="FA42" s="362"/>
      <c r="FB42" s="362"/>
      <c r="FC42" s="362"/>
      <c r="FD42" s="362"/>
      <c r="FE42" s="363"/>
      <c r="FF42" s="308"/>
      <c r="FG42" s="309"/>
      <c r="FH42" s="309"/>
      <c r="FI42" s="309"/>
      <c r="FJ42" s="309"/>
      <c r="FK42" s="309"/>
      <c r="FL42" s="309"/>
      <c r="FM42" s="309"/>
      <c r="FN42" s="309"/>
      <c r="FO42" s="309"/>
      <c r="FP42" s="309"/>
      <c r="FQ42" s="310"/>
    </row>
    <row r="43" spans="1:173">
      <c r="A43" s="287" t="s">
        <v>263</v>
      </c>
      <c r="B43" s="287"/>
      <c r="C43" s="287"/>
      <c r="D43" s="287"/>
      <c r="E43" s="287"/>
      <c r="F43" s="287"/>
      <c r="G43" s="288"/>
      <c r="H43" s="289" t="s">
        <v>264</v>
      </c>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c r="AP43" s="290"/>
      <c r="AQ43" s="290"/>
      <c r="AR43" s="290"/>
      <c r="AS43" s="290"/>
      <c r="AT43" s="290"/>
      <c r="AU43" s="290"/>
      <c r="AV43" s="290"/>
      <c r="AW43" s="290"/>
      <c r="AX43" s="290"/>
      <c r="AY43" s="290"/>
      <c r="AZ43" s="290"/>
      <c r="BA43" s="290"/>
      <c r="BB43" s="290"/>
      <c r="BC43" s="290"/>
      <c r="BD43" s="290"/>
      <c r="BE43" s="290"/>
      <c r="BF43" s="290"/>
      <c r="BG43" s="290"/>
      <c r="BH43" s="290"/>
      <c r="BI43" s="290"/>
      <c r="BJ43" s="290"/>
      <c r="BK43" s="290"/>
      <c r="BL43" s="290"/>
      <c r="BM43" s="290"/>
      <c r="BN43" s="290"/>
      <c r="BO43" s="290"/>
      <c r="BP43" s="290"/>
      <c r="BQ43" s="290"/>
      <c r="BR43" s="290"/>
      <c r="BS43" s="290"/>
      <c r="BT43" s="290"/>
      <c r="BU43" s="290"/>
      <c r="BV43" s="290"/>
      <c r="BW43" s="290"/>
      <c r="BX43" s="290"/>
      <c r="BY43" s="290"/>
      <c r="BZ43" s="290"/>
      <c r="CA43" s="290"/>
      <c r="CB43" s="290"/>
      <c r="CC43" s="290"/>
      <c r="CD43" s="290"/>
      <c r="CE43" s="290"/>
      <c r="CF43" s="290"/>
      <c r="CG43" s="290"/>
      <c r="CH43" s="290"/>
      <c r="CI43" s="290"/>
      <c r="CJ43" s="290"/>
      <c r="CK43" s="290"/>
      <c r="CL43" s="291" t="s">
        <v>265</v>
      </c>
      <c r="CM43" s="287"/>
      <c r="CN43" s="287"/>
      <c r="CO43" s="287"/>
      <c r="CP43" s="287"/>
      <c r="CQ43" s="287"/>
      <c r="CR43" s="287"/>
      <c r="CS43" s="288"/>
      <c r="CT43" s="298" t="s">
        <v>31</v>
      </c>
      <c r="CU43" s="287"/>
      <c r="CV43" s="287"/>
      <c r="CW43" s="287"/>
      <c r="CX43" s="287"/>
      <c r="CY43" s="287"/>
      <c r="CZ43" s="287"/>
      <c r="DA43" s="288"/>
      <c r="DB43" s="298"/>
      <c r="DC43" s="287"/>
      <c r="DD43" s="287"/>
      <c r="DE43" s="287"/>
      <c r="DF43" s="287"/>
      <c r="DG43" s="287"/>
      <c r="DH43" s="287"/>
      <c r="DI43" s="287"/>
      <c r="DJ43" s="287"/>
      <c r="DK43" s="287"/>
      <c r="DL43" s="287"/>
      <c r="DM43" s="288"/>
      <c r="DN43" s="298"/>
      <c r="DO43" s="287"/>
      <c r="DP43" s="287"/>
      <c r="DQ43" s="287"/>
      <c r="DR43" s="287"/>
      <c r="DS43" s="287"/>
      <c r="DT43" s="287"/>
      <c r="DU43" s="288"/>
      <c r="DV43" s="364"/>
      <c r="DW43" s="365"/>
      <c r="DX43" s="365"/>
      <c r="DY43" s="365"/>
      <c r="DZ43" s="365"/>
      <c r="EA43" s="365"/>
      <c r="EB43" s="365"/>
      <c r="EC43" s="365"/>
      <c r="ED43" s="365"/>
      <c r="EE43" s="365"/>
      <c r="EF43" s="365"/>
      <c r="EG43" s="366"/>
      <c r="EH43" s="361"/>
      <c r="EI43" s="362"/>
      <c r="EJ43" s="362"/>
      <c r="EK43" s="362"/>
      <c r="EL43" s="362"/>
      <c r="EM43" s="362"/>
      <c r="EN43" s="362"/>
      <c r="EO43" s="362"/>
      <c r="EP43" s="362"/>
      <c r="EQ43" s="362"/>
      <c r="ER43" s="362"/>
      <c r="ES43" s="363"/>
      <c r="ET43" s="361"/>
      <c r="EU43" s="362"/>
      <c r="EV43" s="362"/>
      <c r="EW43" s="362"/>
      <c r="EX43" s="362"/>
      <c r="EY43" s="362"/>
      <c r="EZ43" s="362"/>
      <c r="FA43" s="362"/>
      <c r="FB43" s="362"/>
      <c r="FC43" s="362"/>
      <c r="FD43" s="362"/>
      <c r="FE43" s="363"/>
      <c r="FF43" s="308"/>
      <c r="FG43" s="309"/>
      <c r="FH43" s="309"/>
      <c r="FI43" s="309"/>
      <c r="FJ43" s="309"/>
      <c r="FK43" s="309"/>
      <c r="FL43" s="309"/>
      <c r="FM43" s="309"/>
      <c r="FN43" s="309"/>
      <c r="FO43" s="309"/>
      <c r="FP43" s="309"/>
      <c r="FQ43" s="310"/>
    </row>
    <row r="44" spans="1:173" ht="24" customHeight="1">
      <c r="A44" s="287" t="s">
        <v>22</v>
      </c>
      <c r="B44" s="287"/>
      <c r="C44" s="287"/>
      <c r="D44" s="287"/>
      <c r="E44" s="287"/>
      <c r="F44" s="287"/>
      <c r="G44" s="288"/>
      <c r="H44" s="402" t="s">
        <v>266</v>
      </c>
      <c r="I44" s="403"/>
      <c r="J44" s="403"/>
      <c r="K44" s="403"/>
      <c r="L44" s="403"/>
      <c r="M44" s="403"/>
      <c r="N44" s="403"/>
      <c r="O44" s="403"/>
      <c r="P44" s="403"/>
      <c r="Q44" s="403"/>
      <c r="R44" s="403"/>
      <c r="S44" s="403"/>
      <c r="T44" s="403"/>
      <c r="U44" s="403"/>
      <c r="V44" s="403"/>
      <c r="W44" s="403"/>
      <c r="X44" s="403"/>
      <c r="Y44" s="403"/>
      <c r="Z44" s="403"/>
      <c r="AA44" s="403"/>
      <c r="AB44" s="403"/>
      <c r="AC44" s="403"/>
      <c r="AD44" s="403"/>
      <c r="AE44" s="403"/>
      <c r="AF44" s="403"/>
      <c r="AG44" s="403"/>
      <c r="AH44" s="403"/>
      <c r="AI44" s="403"/>
      <c r="AJ44" s="403"/>
      <c r="AK44" s="403"/>
      <c r="AL44" s="403"/>
      <c r="AM44" s="403"/>
      <c r="AN44" s="403"/>
      <c r="AO44" s="403"/>
      <c r="AP44" s="403"/>
      <c r="AQ44" s="403"/>
      <c r="AR44" s="403"/>
      <c r="AS44" s="403"/>
      <c r="AT44" s="403"/>
      <c r="AU44" s="403"/>
      <c r="AV44" s="403"/>
      <c r="AW44" s="403"/>
      <c r="AX44" s="403"/>
      <c r="AY44" s="403"/>
      <c r="AZ44" s="403"/>
      <c r="BA44" s="403"/>
      <c r="BB44" s="403"/>
      <c r="BC44" s="403"/>
      <c r="BD44" s="403"/>
      <c r="BE44" s="403"/>
      <c r="BF44" s="403"/>
      <c r="BG44" s="403"/>
      <c r="BH44" s="403"/>
      <c r="BI44" s="403"/>
      <c r="BJ44" s="403"/>
      <c r="BK44" s="403"/>
      <c r="BL44" s="403"/>
      <c r="BM44" s="403"/>
      <c r="BN44" s="403"/>
      <c r="BO44" s="403"/>
      <c r="BP44" s="403"/>
      <c r="BQ44" s="403"/>
      <c r="BR44" s="403"/>
      <c r="BS44" s="403"/>
      <c r="BT44" s="403"/>
      <c r="BU44" s="403"/>
      <c r="BV44" s="403"/>
      <c r="BW44" s="403"/>
      <c r="BX44" s="403"/>
      <c r="BY44" s="403"/>
      <c r="BZ44" s="403"/>
      <c r="CA44" s="403"/>
      <c r="CB44" s="403"/>
      <c r="CC44" s="403"/>
      <c r="CD44" s="403"/>
      <c r="CE44" s="403"/>
      <c r="CF44" s="403"/>
      <c r="CG44" s="403"/>
      <c r="CH44" s="403"/>
      <c r="CI44" s="403"/>
      <c r="CJ44" s="403"/>
      <c r="CK44" s="403"/>
      <c r="CL44" s="291" t="s">
        <v>267</v>
      </c>
      <c r="CM44" s="287"/>
      <c r="CN44" s="287"/>
      <c r="CO44" s="287"/>
      <c r="CP44" s="287"/>
      <c r="CQ44" s="287"/>
      <c r="CR44" s="287"/>
      <c r="CS44" s="288"/>
      <c r="CT44" s="298" t="s">
        <v>31</v>
      </c>
      <c r="CU44" s="287"/>
      <c r="CV44" s="287"/>
      <c r="CW44" s="287"/>
      <c r="CX44" s="287"/>
      <c r="CY44" s="287"/>
      <c r="CZ44" s="287"/>
      <c r="DA44" s="288"/>
      <c r="DB44" s="298"/>
      <c r="DC44" s="287"/>
      <c r="DD44" s="287"/>
      <c r="DE44" s="287"/>
      <c r="DF44" s="287"/>
      <c r="DG44" s="287"/>
      <c r="DH44" s="287"/>
      <c r="DI44" s="287"/>
      <c r="DJ44" s="287"/>
      <c r="DK44" s="287"/>
      <c r="DL44" s="287"/>
      <c r="DM44" s="288"/>
      <c r="DN44" s="298"/>
      <c r="DO44" s="287"/>
      <c r="DP44" s="287"/>
      <c r="DQ44" s="287"/>
      <c r="DR44" s="287"/>
      <c r="DS44" s="287"/>
      <c r="DT44" s="287"/>
      <c r="DU44" s="288"/>
      <c r="DV44" s="364">
        <f>DV13</f>
        <v>10581673.949999999</v>
      </c>
      <c r="DW44" s="309"/>
      <c r="DX44" s="309"/>
      <c r="DY44" s="309"/>
      <c r="DZ44" s="309"/>
      <c r="EA44" s="309"/>
      <c r="EB44" s="309"/>
      <c r="EC44" s="309"/>
      <c r="ED44" s="309"/>
      <c r="EE44" s="309"/>
      <c r="EF44" s="309"/>
      <c r="EG44" s="316"/>
      <c r="EH44" s="407">
        <v>5390820</v>
      </c>
      <c r="EI44" s="408"/>
      <c r="EJ44" s="408"/>
      <c r="EK44" s="408"/>
      <c r="EL44" s="408"/>
      <c r="EM44" s="408"/>
      <c r="EN44" s="408"/>
      <c r="EO44" s="408"/>
      <c r="EP44" s="408"/>
      <c r="EQ44" s="408"/>
      <c r="ER44" s="408"/>
      <c r="ES44" s="409"/>
      <c r="ET44" s="364">
        <f>ET13</f>
        <v>5429160</v>
      </c>
      <c r="EU44" s="365"/>
      <c r="EV44" s="365"/>
      <c r="EW44" s="365"/>
      <c r="EX44" s="365"/>
      <c r="EY44" s="365"/>
      <c r="EZ44" s="365"/>
      <c r="FA44" s="365"/>
      <c r="FB44" s="365"/>
      <c r="FC44" s="365"/>
      <c r="FD44" s="365"/>
      <c r="FE44" s="366"/>
      <c r="FF44" s="308"/>
      <c r="FG44" s="309"/>
      <c r="FH44" s="309"/>
      <c r="FI44" s="309"/>
      <c r="FJ44" s="309"/>
      <c r="FK44" s="309"/>
      <c r="FL44" s="309"/>
      <c r="FM44" s="309"/>
      <c r="FN44" s="309"/>
      <c r="FO44" s="309"/>
      <c r="FP44" s="309"/>
      <c r="FQ44" s="310"/>
    </row>
    <row r="45" spans="1:173" ht="12.75">
      <c r="A45" s="410"/>
      <c r="B45" s="410"/>
      <c r="C45" s="410"/>
      <c r="D45" s="410"/>
      <c r="E45" s="410"/>
      <c r="F45" s="410"/>
      <c r="G45" s="411"/>
      <c r="H45" s="412" t="s">
        <v>268</v>
      </c>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c r="AI45" s="413"/>
      <c r="AJ45" s="413"/>
      <c r="AK45" s="413"/>
      <c r="AL45" s="413"/>
      <c r="AM45" s="413"/>
      <c r="AN45" s="413"/>
      <c r="AO45" s="413"/>
      <c r="AP45" s="413"/>
      <c r="AQ45" s="413"/>
      <c r="AR45" s="413"/>
      <c r="AS45" s="413"/>
      <c r="AT45" s="413"/>
      <c r="AU45" s="413"/>
      <c r="AV45" s="413"/>
      <c r="AW45" s="413"/>
      <c r="AX45" s="413"/>
      <c r="AY45" s="413"/>
      <c r="AZ45" s="413"/>
      <c r="BA45" s="413"/>
      <c r="BB45" s="413"/>
      <c r="BC45" s="413"/>
      <c r="BD45" s="413"/>
      <c r="BE45" s="413"/>
      <c r="BF45" s="413"/>
      <c r="BG45" s="413"/>
      <c r="BH45" s="413"/>
      <c r="BI45" s="413"/>
      <c r="BJ45" s="413"/>
      <c r="BK45" s="413"/>
      <c r="BL45" s="413"/>
      <c r="BM45" s="413"/>
      <c r="BN45" s="413"/>
      <c r="BO45" s="413"/>
      <c r="BP45" s="413"/>
      <c r="BQ45" s="413"/>
      <c r="BR45" s="413"/>
      <c r="BS45" s="413"/>
      <c r="BT45" s="413"/>
      <c r="BU45" s="413"/>
      <c r="BV45" s="413"/>
      <c r="BW45" s="413"/>
      <c r="BX45" s="413"/>
      <c r="BY45" s="413"/>
      <c r="BZ45" s="413"/>
      <c r="CA45" s="413"/>
      <c r="CB45" s="413"/>
      <c r="CC45" s="413"/>
      <c r="CD45" s="413"/>
      <c r="CE45" s="413"/>
      <c r="CF45" s="413"/>
      <c r="CG45" s="413"/>
      <c r="CH45" s="413"/>
      <c r="CI45" s="413"/>
      <c r="CJ45" s="413"/>
      <c r="CK45" s="414"/>
      <c r="CL45" s="415" t="s">
        <v>269</v>
      </c>
      <c r="CM45" s="410"/>
      <c r="CN45" s="410"/>
      <c r="CO45" s="410"/>
      <c r="CP45" s="410"/>
      <c r="CQ45" s="410"/>
      <c r="CR45" s="410"/>
      <c r="CS45" s="411"/>
      <c r="CT45" s="416" t="s">
        <v>31</v>
      </c>
      <c r="CU45" s="417"/>
      <c r="CV45" s="417"/>
      <c r="CW45" s="417"/>
      <c r="CX45" s="417"/>
      <c r="CY45" s="417"/>
      <c r="CZ45" s="417"/>
      <c r="DA45" s="418"/>
      <c r="DB45" s="416"/>
      <c r="DC45" s="410"/>
      <c r="DD45" s="410"/>
      <c r="DE45" s="410"/>
      <c r="DF45" s="410"/>
      <c r="DG45" s="410"/>
      <c r="DH45" s="410"/>
      <c r="DI45" s="410"/>
      <c r="DJ45" s="410"/>
      <c r="DK45" s="410"/>
      <c r="DL45" s="410"/>
      <c r="DM45" s="411"/>
      <c r="DN45" s="416"/>
      <c r="DO45" s="410"/>
      <c r="DP45" s="410"/>
      <c r="DQ45" s="410"/>
      <c r="DR45" s="410"/>
      <c r="DS45" s="410"/>
      <c r="DT45" s="410"/>
      <c r="DU45" s="411"/>
      <c r="DV45" s="419">
        <f>DV44</f>
        <v>10581673.949999999</v>
      </c>
      <c r="DW45" s="420"/>
      <c r="DX45" s="420"/>
      <c r="DY45" s="420"/>
      <c r="DZ45" s="420"/>
      <c r="EA45" s="420"/>
      <c r="EB45" s="420"/>
      <c r="EC45" s="420"/>
      <c r="ED45" s="420"/>
      <c r="EE45" s="420"/>
      <c r="EF45" s="420"/>
      <c r="EG45" s="421"/>
      <c r="EH45" s="437">
        <f>EH13</f>
        <v>5390820</v>
      </c>
      <c r="EI45" s="438"/>
      <c r="EJ45" s="438"/>
      <c r="EK45" s="438"/>
      <c r="EL45" s="438"/>
      <c r="EM45" s="438"/>
      <c r="EN45" s="438"/>
      <c r="EO45" s="438"/>
      <c r="EP45" s="438"/>
      <c r="EQ45" s="438"/>
      <c r="ER45" s="438"/>
      <c r="ES45" s="439"/>
      <c r="ET45" s="419">
        <f>ET44</f>
        <v>5429160</v>
      </c>
      <c r="EU45" s="420"/>
      <c r="EV45" s="420"/>
      <c r="EW45" s="420"/>
      <c r="EX45" s="420"/>
      <c r="EY45" s="420"/>
      <c r="EZ45" s="420"/>
      <c r="FA45" s="420"/>
      <c r="FB45" s="420"/>
      <c r="FC45" s="420"/>
      <c r="FD45" s="420"/>
      <c r="FE45" s="421"/>
      <c r="FF45" s="404"/>
      <c r="FG45" s="405"/>
      <c r="FH45" s="405"/>
      <c r="FI45" s="405"/>
      <c r="FJ45" s="405"/>
      <c r="FK45" s="405"/>
      <c r="FL45" s="405"/>
      <c r="FM45" s="405"/>
      <c r="FN45" s="405"/>
      <c r="FO45" s="405"/>
      <c r="FP45" s="405"/>
      <c r="FQ45" s="406"/>
    </row>
    <row r="46" spans="1:173" ht="24" customHeight="1">
      <c r="A46" s="287" t="s">
        <v>23</v>
      </c>
      <c r="B46" s="287"/>
      <c r="C46" s="287"/>
      <c r="D46" s="287"/>
      <c r="E46" s="287"/>
      <c r="F46" s="287"/>
      <c r="G46" s="288"/>
      <c r="H46" s="402" t="s">
        <v>270</v>
      </c>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c r="AI46" s="403"/>
      <c r="AJ46" s="403"/>
      <c r="AK46" s="403"/>
      <c r="AL46" s="403"/>
      <c r="AM46" s="403"/>
      <c r="AN46" s="403"/>
      <c r="AO46" s="403"/>
      <c r="AP46" s="403"/>
      <c r="AQ46" s="403"/>
      <c r="AR46" s="403"/>
      <c r="AS46" s="403"/>
      <c r="AT46" s="403"/>
      <c r="AU46" s="403"/>
      <c r="AV46" s="403"/>
      <c r="AW46" s="403"/>
      <c r="AX46" s="403"/>
      <c r="AY46" s="403"/>
      <c r="AZ46" s="403"/>
      <c r="BA46" s="403"/>
      <c r="BB46" s="403"/>
      <c r="BC46" s="403"/>
      <c r="BD46" s="403"/>
      <c r="BE46" s="403"/>
      <c r="BF46" s="403"/>
      <c r="BG46" s="403"/>
      <c r="BH46" s="403"/>
      <c r="BI46" s="403"/>
      <c r="BJ46" s="403"/>
      <c r="BK46" s="403"/>
      <c r="BL46" s="403"/>
      <c r="BM46" s="403"/>
      <c r="BN46" s="403"/>
      <c r="BO46" s="403"/>
      <c r="BP46" s="403"/>
      <c r="BQ46" s="403"/>
      <c r="BR46" s="403"/>
      <c r="BS46" s="403"/>
      <c r="BT46" s="403"/>
      <c r="BU46" s="403"/>
      <c r="BV46" s="403"/>
      <c r="BW46" s="403"/>
      <c r="BX46" s="403"/>
      <c r="BY46" s="403"/>
      <c r="BZ46" s="403"/>
      <c r="CA46" s="403"/>
      <c r="CB46" s="403"/>
      <c r="CC46" s="403"/>
      <c r="CD46" s="403"/>
      <c r="CE46" s="403"/>
      <c r="CF46" s="403"/>
      <c r="CG46" s="403"/>
      <c r="CH46" s="403"/>
      <c r="CI46" s="403"/>
      <c r="CJ46" s="403"/>
      <c r="CK46" s="403"/>
      <c r="CL46" s="291" t="s">
        <v>271</v>
      </c>
      <c r="CM46" s="287"/>
      <c r="CN46" s="287"/>
      <c r="CO46" s="287"/>
      <c r="CP46" s="287"/>
      <c r="CQ46" s="287"/>
      <c r="CR46" s="287"/>
      <c r="CS46" s="288"/>
      <c r="CT46" s="298" t="s">
        <v>31</v>
      </c>
      <c r="CU46" s="287"/>
      <c r="CV46" s="287"/>
      <c r="CW46" s="287"/>
      <c r="CX46" s="287"/>
      <c r="CY46" s="287"/>
      <c r="CZ46" s="287"/>
      <c r="DA46" s="288"/>
      <c r="DB46" s="298"/>
      <c r="DC46" s="287"/>
      <c r="DD46" s="287"/>
      <c r="DE46" s="287"/>
      <c r="DF46" s="287"/>
      <c r="DG46" s="287"/>
      <c r="DH46" s="287"/>
      <c r="DI46" s="287"/>
      <c r="DJ46" s="287"/>
      <c r="DK46" s="287"/>
      <c r="DL46" s="287"/>
      <c r="DM46" s="288"/>
      <c r="DN46" s="298"/>
      <c r="DO46" s="287"/>
      <c r="DP46" s="287"/>
      <c r="DQ46" s="287"/>
      <c r="DR46" s="287"/>
      <c r="DS46" s="287"/>
      <c r="DT46" s="287"/>
      <c r="DU46" s="288"/>
      <c r="DV46" s="364"/>
      <c r="DW46" s="309"/>
      <c r="DX46" s="309"/>
      <c r="DY46" s="309"/>
      <c r="DZ46" s="309"/>
      <c r="EA46" s="309"/>
      <c r="EB46" s="309"/>
      <c r="EC46" s="309"/>
      <c r="ED46" s="309"/>
      <c r="EE46" s="309"/>
      <c r="EF46" s="309"/>
      <c r="EG46" s="316"/>
      <c r="EH46" s="364"/>
      <c r="EI46" s="309"/>
      <c r="EJ46" s="309"/>
      <c r="EK46" s="309"/>
      <c r="EL46" s="309"/>
      <c r="EM46" s="309"/>
      <c r="EN46" s="309"/>
      <c r="EO46" s="309"/>
      <c r="EP46" s="309"/>
      <c r="EQ46" s="309"/>
      <c r="ER46" s="309"/>
      <c r="ES46" s="316"/>
      <c r="ET46" s="364"/>
      <c r="EU46" s="309"/>
      <c r="EV46" s="309"/>
      <c r="EW46" s="309"/>
      <c r="EX46" s="309"/>
      <c r="EY46" s="309"/>
      <c r="EZ46" s="309"/>
      <c r="FA46" s="309"/>
      <c r="FB46" s="309"/>
      <c r="FC46" s="309"/>
      <c r="FD46" s="309"/>
      <c r="FE46" s="316"/>
      <c r="FF46" s="308"/>
      <c r="FG46" s="309"/>
      <c r="FH46" s="309"/>
      <c r="FI46" s="309"/>
      <c r="FJ46" s="309"/>
      <c r="FK46" s="309"/>
      <c r="FL46" s="309"/>
      <c r="FM46" s="309"/>
      <c r="FN46" s="309"/>
      <c r="FO46" s="309"/>
      <c r="FP46" s="309"/>
      <c r="FQ46" s="310"/>
    </row>
    <row r="47" spans="1:173" ht="12.75">
      <c r="A47" s="410"/>
      <c r="B47" s="410"/>
      <c r="C47" s="410"/>
      <c r="D47" s="410"/>
      <c r="E47" s="410"/>
      <c r="F47" s="410"/>
      <c r="G47" s="411"/>
      <c r="H47" s="412" t="s">
        <v>268</v>
      </c>
      <c r="I47" s="413"/>
      <c r="J47" s="413"/>
      <c r="K47" s="413"/>
      <c r="L47" s="413"/>
      <c r="M47" s="413"/>
      <c r="N47" s="413"/>
      <c r="O47" s="413"/>
      <c r="P47" s="413"/>
      <c r="Q47" s="413"/>
      <c r="R47" s="413"/>
      <c r="S47" s="413"/>
      <c r="T47" s="413"/>
      <c r="U47" s="413"/>
      <c r="V47" s="413"/>
      <c r="W47" s="413"/>
      <c r="X47" s="413"/>
      <c r="Y47" s="413"/>
      <c r="Z47" s="413"/>
      <c r="AA47" s="413"/>
      <c r="AB47" s="413"/>
      <c r="AC47" s="413"/>
      <c r="AD47" s="413"/>
      <c r="AE47" s="413"/>
      <c r="AF47" s="413"/>
      <c r="AG47" s="413"/>
      <c r="AH47" s="413"/>
      <c r="AI47" s="413"/>
      <c r="AJ47" s="413"/>
      <c r="AK47" s="413"/>
      <c r="AL47" s="413"/>
      <c r="AM47" s="413"/>
      <c r="AN47" s="413"/>
      <c r="AO47" s="413"/>
      <c r="AP47" s="413"/>
      <c r="AQ47" s="413"/>
      <c r="AR47" s="413"/>
      <c r="AS47" s="413"/>
      <c r="AT47" s="413"/>
      <c r="AU47" s="413"/>
      <c r="AV47" s="413"/>
      <c r="AW47" s="413"/>
      <c r="AX47" s="413"/>
      <c r="AY47" s="413"/>
      <c r="AZ47" s="413"/>
      <c r="BA47" s="413"/>
      <c r="BB47" s="413"/>
      <c r="BC47" s="413"/>
      <c r="BD47" s="413"/>
      <c r="BE47" s="413"/>
      <c r="BF47" s="413"/>
      <c r="BG47" s="413"/>
      <c r="BH47" s="413"/>
      <c r="BI47" s="413"/>
      <c r="BJ47" s="413"/>
      <c r="BK47" s="413"/>
      <c r="BL47" s="413"/>
      <c r="BM47" s="413"/>
      <c r="BN47" s="413"/>
      <c r="BO47" s="413"/>
      <c r="BP47" s="413"/>
      <c r="BQ47" s="413"/>
      <c r="BR47" s="413"/>
      <c r="BS47" s="413"/>
      <c r="BT47" s="413"/>
      <c r="BU47" s="413"/>
      <c r="BV47" s="413"/>
      <c r="BW47" s="413"/>
      <c r="BX47" s="413"/>
      <c r="BY47" s="413"/>
      <c r="BZ47" s="413"/>
      <c r="CA47" s="413"/>
      <c r="CB47" s="413"/>
      <c r="CC47" s="413"/>
      <c r="CD47" s="413"/>
      <c r="CE47" s="413"/>
      <c r="CF47" s="413"/>
      <c r="CG47" s="413"/>
      <c r="CH47" s="413"/>
      <c r="CI47" s="413"/>
      <c r="CJ47" s="413"/>
      <c r="CK47" s="414"/>
      <c r="CL47" s="415" t="s">
        <v>272</v>
      </c>
      <c r="CM47" s="410"/>
      <c r="CN47" s="410"/>
      <c r="CO47" s="410"/>
      <c r="CP47" s="410"/>
      <c r="CQ47" s="410"/>
      <c r="CR47" s="410"/>
      <c r="CS47" s="411"/>
      <c r="CT47" s="416"/>
      <c r="CU47" s="417"/>
      <c r="CV47" s="417"/>
      <c r="CW47" s="417"/>
      <c r="CX47" s="417"/>
      <c r="CY47" s="417"/>
      <c r="CZ47" s="417"/>
      <c r="DA47" s="418"/>
      <c r="DB47" s="416"/>
      <c r="DC47" s="410"/>
      <c r="DD47" s="410"/>
      <c r="DE47" s="410"/>
      <c r="DF47" s="410"/>
      <c r="DG47" s="410"/>
      <c r="DH47" s="410"/>
      <c r="DI47" s="410"/>
      <c r="DJ47" s="410"/>
      <c r="DK47" s="410"/>
      <c r="DL47" s="410"/>
      <c r="DM47" s="411"/>
      <c r="DN47" s="416"/>
      <c r="DO47" s="410"/>
      <c r="DP47" s="410"/>
      <c r="DQ47" s="410"/>
      <c r="DR47" s="410"/>
      <c r="DS47" s="410"/>
      <c r="DT47" s="410"/>
      <c r="DU47" s="411"/>
      <c r="DV47" s="419"/>
      <c r="DW47" s="420"/>
      <c r="DX47" s="420"/>
      <c r="DY47" s="420"/>
      <c r="DZ47" s="420"/>
      <c r="EA47" s="420"/>
      <c r="EB47" s="420"/>
      <c r="EC47" s="420"/>
      <c r="ED47" s="420"/>
      <c r="EE47" s="420"/>
      <c r="EF47" s="420"/>
      <c r="EG47" s="421"/>
      <c r="EH47" s="419"/>
      <c r="EI47" s="420"/>
      <c r="EJ47" s="420"/>
      <c r="EK47" s="420"/>
      <c r="EL47" s="420"/>
      <c r="EM47" s="420"/>
      <c r="EN47" s="420"/>
      <c r="EO47" s="420"/>
      <c r="EP47" s="420"/>
      <c r="EQ47" s="420"/>
      <c r="ER47" s="420"/>
      <c r="ES47" s="421"/>
      <c r="ET47" s="419"/>
      <c r="EU47" s="420"/>
      <c r="EV47" s="420"/>
      <c r="EW47" s="420"/>
      <c r="EX47" s="420"/>
      <c r="EY47" s="420"/>
      <c r="EZ47" s="420"/>
      <c r="FA47" s="420"/>
      <c r="FB47" s="420"/>
      <c r="FC47" s="420"/>
      <c r="FD47" s="420"/>
      <c r="FE47" s="421"/>
      <c r="FF47" s="404"/>
      <c r="FG47" s="405"/>
      <c r="FH47" s="405"/>
      <c r="FI47" s="405"/>
      <c r="FJ47" s="405"/>
      <c r="FK47" s="405"/>
      <c r="FL47" s="405"/>
      <c r="FM47" s="405"/>
      <c r="FN47" s="405"/>
      <c r="FO47" s="405"/>
      <c r="FP47" s="405"/>
      <c r="FQ47" s="406"/>
    </row>
    <row r="48" spans="1:173" ht="3.75" customHeight="1"/>
    <row r="49" spans="1:173">
      <c r="I49" s="92" t="s">
        <v>273</v>
      </c>
    </row>
    <row r="50" spans="1:173">
      <c r="I50" s="92" t="s">
        <v>274</v>
      </c>
      <c r="AQ50" s="422" t="s">
        <v>354</v>
      </c>
      <c r="AR50" s="422"/>
      <c r="AS50" s="422"/>
      <c r="AT50" s="422"/>
      <c r="AU50" s="422"/>
      <c r="AV50" s="422"/>
      <c r="AW50" s="422"/>
      <c r="AX50" s="422"/>
      <c r="AY50" s="422"/>
      <c r="AZ50" s="422"/>
      <c r="BA50" s="422"/>
      <c r="BB50" s="422"/>
      <c r="BC50" s="422"/>
      <c r="BD50" s="422"/>
      <c r="BE50" s="422"/>
      <c r="BF50" s="422"/>
      <c r="BG50" s="422"/>
      <c r="BH50" s="422"/>
      <c r="BK50" s="422"/>
      <c r="BL50" s="422"/>
      <c r="BM50" s="422"/>
      <c r="BN50" s="422"/>
      <c r="BO50" s="422"/>
      <c r="BP50" s="422"/>
      <c r="BQ50" s="422"/>
      <c r="BR50" s="422"/>
      <c r="BS50" s="422"/>
      <c r="BT50" s="422"/>
      <c r="BU50" s="422"/>
      <c r="BV50" s="422"/>
      <c r="BY50" s="422" t="s">
        <v>355</v>
      </c>
      <c r="BZ50" s="422"/>
      <c r="CA50" s="422"/>
      <c r="CB50" s="422"/>
      <c r="CC50" s="422"/>
      <c r="CD50" s="422"/>
      <c r="CE50" s="422"/>
      <c r="CF50" s="422"/>
      <c r="CG50" s="422"/>
      <c r="CH50" s="422"/>
      <c r="CI50" s="422"/>
      <c r="CJ50" s="422"/>
      <c r="CK50" s="422"/>
      <c r="CL50" s="422"/>
      <c r="CM50" s="422"/>
      <c r="CN50" s="422"/>
      <c r="CO50" s="422"/>
      <c r="CP50" s="422"/>
      <c r="CQ50" s="422"/>
      <c r="CR50" s="422"/>
    </row>
    <row r="51" spans="1:173" s="106" customFormat="1" ht="10.5" customHeight="1">
      <c r="AQ51" s="423" t="s">
        <v>275</v>
      </c>
      <c r="AR51" s="423"/>
      <c r="AS51" s="423"/>
      <c r="AT51" s="423"/>
      <c r="AU51" s="423"/>
      <c r="AV51" s="423"/>
      <c r="AW51" s="423"/>
      <c r="AX51" s="423"/>
      <c r="AY51" s="423"/>
      <c r="AZ51" s="423"/>
      <c r="BA51" s="423"/>
      <c r="BB51" s="423"/>
      <c r="BC51" s="423"/>
      <c r="BD51" s="423"/>
      <c r="BE51" s="423"/>
      <c r="BF51" s="423"/>
      <c r="BG51" s="423"/>
      <c r="BH51" s="423"/>
      <c r="BK51" s="423" t="s">
        <v>276</v>
      </c>
      <c r="BL51" s="423"/>
      <c r="BM51" s="423"/>
      <c r="BN51" s="423"/>
      <c r="BO51" s="423"/>
      <c r="BP51" s="423"/>
      <c r="BQ51" s="423"/>
      <c r="BR51" s="423"/>
      <c r="BS51" s="423"/>
      <c r="BT51" s="423"/>
      <c r="BU51" s="423"/>
      <c r="BV51" s="423"/>
      <c r="BY51" s="423" t="s">
        <v>3</v>
      </c>
      <c r="BZ51" s="423"/>
      <c r="CA51" s="423"/>
      <c r="CB51" s="423"/>
      <c r="CC51" s="423"/>
      <c r="CD51" s="423"/>
      <c r="CE51" s="423"/>
      <c r="CF51" s="423"/>
      <c r="CG51" s="423"/>
      <c r="CH51" s="423"/>
      <c r="CI51" s="423"/>
      <c r="CJ51" s="423"/>
      <c r="CK51" s="423"/>
      <c r="CL51" s="423"/>
      <c r="CM51" s="423"/>
      <c r="CN51" s="423"/>
      <c r="CO51" s="423"/>
      <c r="CP51" s="423"/>
      <c r="CQ51" s="423"/>
      <c r="CR51" s="423"/>
    </row>
    <row r="52" spans="1:173" s="133" customFormat="1" ht="12" customHeight="1">
      <c r="I52" s="133" t="s">
        <v>277</v>
      </c>
      <c r="AM52" s="422" t="s">
        <v>278</v>
      </c>
      <c r="AN52" s="422"/>
      <c r="AO52" s="422"/>
      <c r="AP52" s="422"/>
      <c r="AQ52" s="422"/>
      <c r="AR52" s="422"/>
      <c r="AS52" s="422"/>
      <c r="AT52" s="422"/>
      <c r="AU52" s="422"/>
      <c r="AV52" s="422"/>
      <c r="AW52" s="422"/>
      <c r="AX52" s="422"/>
      <c r="AY52" s="422"/>
      <c r="AZ52" s="422"/>
      <c r="BA52" s="422"/>
      <c r="BB52" s="422"/>
      <c r="BC52" s="422"/>
      <c r="BD52" s="422"/>
      <c r="BG52" s="422" t="s">
        <v>279</v>
      </c>
      <c r="BH52" s="422"/>
      <c r="BI52" s="422"/>
      <c r="BJ52" s="422"/>
      <c r="BK52" s="422"/>
      <c r="BL52" s="422"/>
      <c r="BM52" s="422"/>
      <c r="BN52" s="422"/>
      <c r="BO52" s="422"/>
      <c r="BP52" s="422"/>
      <c r="BQ52" s="422"/>
      <c r="BR52" s="422"/>
      <c r="BS52" s="422"/>
      <c r="BT52" s="422"/>
      <c r="BU52" s="422"/>
      <c r="BV52" s="422"/>
      <c r="BW52" s="422"/>
      <c r="BX52" s="422"/>
      <c r="CA52" s="428" t="s">
        <v>321</v>
      </c>
      <c r="CB52" s="428"/>
      <c r="CC52" s="428"/>
      <c r="CD52" s="428"/>
      <c r="CE52" s="428"/>
      <c r="CF52" s="428"/>
      <c r="CG52" s="428"/>
      <c r="CH52" s="428"/>
      <c r="CI52" s="428"/>
      <c r="CJ52" s="428"/>
      <c r="CK52" s="428"/>
      <c r="CL52" s="428"/>
      <c r="CM52" s="428"/>
      <c r="CN52" s="428"/>
      <c r="CO52" s="428"/>
      <c r="CP52" s="428"/>
      <c r="CQ52" s="428"/>
      <c r="CR52" s="428"/>
    </row>
    <row r="53" spans="1:173" s="106" customFormat="1" ht="10.5" customHeight="1">
      <c r="AM53" s="423" t="s">
        <v>275</v>
      </c>
      <c r="AN53" s="423"/>
      <c r="AO53" s="423"/>
      <c r="AP53" s="423"/>
      <c r="AQ53" s="423"/>
      <c r="AR53" s="423"/>
      <c r="AS53" s="423"/>
      <c r="AT53" s="423"/>
      <c r="AU53" s="423"/>
      <c r="AV53" s="423"/>
      <c r="AW53" s="423"/>
      <c r="AX53" s="423"/>
      <c r="AY53" s="423"/>
      <c r="AZ53" s="423"/>
      <c r="BA53" s="423"/>
      <c r="BB53" s="423"/>
      <c r="BC53" s="423"/>
      <c r="BD53" s="423"/>
      <c r="BG53" s="423" t="s">
        <v>280</v>
      </c>
      <c r="BH53" s="423"/>
      <c r="BI53" s="423"/>
      <c r="BJ53" s="423"/>
      <c r="BK53" s="423"/>
      <c r="BL53" s="423"/>
      <c r="BM53" s="423"/>
      <c r="BN53" s="423"/>
      <c r="BO53" s="423"/>
      <c r="BP53" s="423"/>
      <c r="BQ53" s="423"/>
      <c r="BR53" s="423"/>
      <c r="BS53" s="423"/>
      <c r="BT53" s="423"/>
      <c r="BU53" s="423"/>
      <c r="BV53" s="423"/>
      <c r="BW53" s="423"/>
      <c r="BX53" s="423"/>
      <c r="CA53" s="423" t="s">
        <v>281</v>
      </c>
      <c r="CB53" s="423"/>
      <c r="CC53" s="423"/>
      <c r="CD53" s="423"/>
      <c r="CE53" s="423"/>
      <c r="CF53" s="423"/>
      <c r="CG53" s="423"/>
      <c r="CH53" s="423"/>
      <c r="CI53" s="423"/>
      <c r="CJ53" s="423"/>
      <c r="CK53" s="423"/>
      <c r="CL53" s="423"/>
      <c r="CM53" s="423"/>
      <c r="CN53" s="423"/>
      <c r="CO53" s="423"/>
      <c r="CP53" s="423"/>
      <c r="CQ53" s="423"/>
      <c r="CR53" s="423"/>
    </row>
    <row r="54" spans="1:173" ht="12" customHeight="1">
      <c r="I54" s="133" t="s">
        <v>341</v>
      </c>
      <c r="AM54" s="422" t="s">
        <v>342</v>
      </c>
      <c r="AN54" s="422"/>
      <c r="AO54" s="422"/>
      <c r="AP54" s="422"/>
      <c r="AQ54" s="422"/>
      <c r="AR54" s="422"/>
      <c r="AS54" s="422"/>
      <c r="AT54" s="422"/>
      <c r="AU54" s="422"/>
      <c r="AV54" s="422"/>
      <c r="AW54" s="422"/>
      <c r="AX54" s="422"/>
      <c r="AY54" s="422"/>
      <c r="AZ54" s="422"/>
      <c r="BA54" s="422"/>
      <c r="BB54" s="422"/>
      <c r="BC54" s="422"/>
      <c r="BD54" s="422"/>
      <c r="BG54" s="422"/>
      <c r="BH54" s="422"/>
      <c r="BI54" s="422"/>
      <c r="BJ54" s="422"/>
      <c r="BK54" s="422"/>
      <c r="BL54" s="422"/>
      <c r="BM54" s="422"/>
      <c r="BN54" s="422"/>
      <c r="BO54" s="422"/>
      <c r="BP54" s="422"/>
      <c r="BQ54" s="422"/>
      <c r="BR54" s="422"/>
      <c r="BS54" s="422"/>
      <c r="BT54" s="422"/>
      <c r="BU54" s="422"/>
      <c r="BV54" s="422"/>
      <c r="BW54" s="422"/>
      <c r="BX54" s="422"/>
      <c r="CA54" s="428" t="s">
        <v>334</v>
      </c>
      <c r="CB54" s="428"/>
      <c r="CC54" s="428"/>
      <c r="CD54" s="428"/>
      <c r="CE54" s="428"/>
      <c r="CF54" s="428"/>
      <c r="CG54" s="428"/>
      <c r="CH54" s="428"/>
      <c r="CI54" s="428"/>
      <c r="CJ54" s="428"/>
      <c r="CK54" s="428"/>
      <c r="CL54" s="428"/>
      <c r="CM54" s="428"/>
      <c r="CN54" s="428"/>
      <c r="CO54" s="428"/>
      <c r="CP54" s="428"/>
      <c r="CQ54" s="428"/>
      <c r="CR54" s="428"/>
    </row>
    <row r="55" spans="1:173" s="106" customFormat="1" ht="10.5" customHeight="1">
      <c r="AM55" s="423" t="s">
        <v>275</v>
      </c>
      <c r="AN55" s="423"/>
      <c r="AO55" s="423"/>
      <c r="AP55" s="423"/>
      <c r="AQ55" s="423"/>
      <c r="AR55" s="423"/>
      <c r="AS55" s="423"/>
      <c r="AT55" s="423"/>
      <c r="AU55" s="423"/>
      <c r="AV55" s="423"/>
      <c r="AW55" s="423"/>
      <c r="AX55" s="423"/>
      <c r="AY55" s="423"/>
      <c r="AZ55" s="423"/>
      <c r="BA55" s="423"/>
      <c r="BB55" s="423"/>
      <c r="BC55" s="423"/>
      <c r="BD55" s="423"/>
      <c r="BG55" s="423" t="s">
        <v>276</v>
      </c>
      <c r="BH55" s="423"/>
      <c r="BI55" s="423"/>
      <c r="BJ55" s="423"/>
      <c r="BK55" s="423"/>
      <c r="BL55" s="423"/>
      <c r="BM55" s="423"/>
      <c r="BN55" s="423"/>
      <c r="BO55" s="423"/>
      <c r="BP55" s="423"/>
      <c r="BQ55" s="423"/>
      <c r="BR55" s="423"/>
      <c r="BS55" s="423"/>
      <c r="BT55" s="423"/>
      <c r="BU55" s="423"/>
      <c r="BV55" s="423"/>
      <c r="BW55" s="423"/>
      <c r="BX55" s="423"/>
      <c r="CA55" s="423" t="s">
        <v>3</v>
      </c>
      <c r="CB55" s="423"/>
      <c r="CC55" s="423"/>
      <c r="CD55" s="423"/>
      <c r="CE55" s="423"/>
      <c r="CF55" s="423"/>
      <c r="CG55" s="423"/>
      <c r="CH55" s="423"/>
      <c r="CI55" s="423"/>
      <c r="CJ55" s="423"/>
      <c r="CK55" s="423"/>
      <c r="CL55" s="423"/>
      <c r="CM55" s="423"/>
      <c r="CN55" s="423"/>
      <c r="CO55" s="423"/>
      <c r="CP55" s="423"/>
      <c r="CQ55" s="423"/>
      <c r="CR55" s="423"/>
    </row>
    <row r="56" spans="1:173" ht="12" customHeight="1">
      <c r="I56" s="427" t="s">
        <v>282</v>
      </c>
      <c r="J56" s="427"/>
      <c r="K56" s="428" t="s">
        <v>379</v>
      </c>
      <c r="L56" s="428"/>
      <c r="M56" s="428"/>
      <c r="N56" s="429" t="s">
        <v>282</v>
      </c>
      <c r="O56" s="429"/>
      <c r="Q56" s="428" t="s">
        <v>376</v>
      </c>
      <c r="R56" s="428"/>
      <c r="S56" s="428"/>
      <c r="T56" s="428"/>
      <c r="U56" s="428"/>
      <c r="V56" s="428"/>
      <c r="W56" s="428"/>
      <c r="X56" s="428"/>
      <c r="Y56" s="428"/>
      <c r="Z56" s="428"/>
      <c r="AA56" s="428"/>
      <c r="AB56" s="428"/>
      <c r="AC56" s="428"/>
      <c r="AD56" s="428"/>
      <c r="AE56" s="428"/>
      <c r="AF56" s="427">
        <v>20</v>
      </c>
      <c r="AG56" s="427"/>
      <c r="AH56" s="427"/>
      <c r="AI56" s="430" t="s">
        <v>332</v>
      </c>
      <c r="AJ56" s="430"/>
      <c r="AK56" s="430"/>
      <c r="AL56" s="92" t="s">
        <v>214</v>
      </c>
    </row>
    <row r="57" spans="1:173" ht="1.5" customHeight="1"/>
    <row r="58" spans="1:173" ht="10.5" hidden="1" customHeight="1" thickBot="1">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107"/>
      <c r="BA58" s="107"/>
      <c r="BB58" s="107"/>
      <c r="BC58" s="107"/>
      <c r="BD58" s="107"/>
      <c r="BE58" s="107"/>
      <c r="BF58" s="107"/>
      <c r="BG58" s="107"/>
      <c r="BH58" s="107"/>
      <c r="BI58" s="107"/>
      <c r="BJ58" s="107"/>
      <c r="BK58" s="107"/>
      <c r="BL58" s="107"/>
      <c r="BM58" s="107"/>
      <c r="BN58" s="107"/>
      <c r="BO58" s="107"/>
      <c r="BP58" s="107"/>
      <c r="BQ58" s="107"/>
      <c r="BR58" s="107"/>
      <c r="BS58" s="107"/>
      <c r="BT58" s="107"/>
      <c r="BU58" s="107"/>
      <c r="BV58" s="107"/>
      <c r="BW58" s="107"/>
      <c r="BX58" s="107"/>
      <c r="BY58" s="107"/>
      <c r="BZ58" s="107"/>
      <c r="CA58" s="107"/>
      <c r="CB58" s="107"/>
      <c r="CC58" s="107"/>
      <c r="CD58" s="107"/>
      <c r="CE58" s="107"/>
      <c r="CF58" s="107"/>
      <c r="CG58" s="107"/>
      <c r="CH58" s="107"/>
      <c r="CI58" s="107"/>
      <c r="CJ58" s="107"/>
      <c r="CK58" s="107"/>
      <c r="CL58" s="107"/>
      <c r="CM58" s="108"/>
    </row>
    <row r="59" spans="1:173" hidden="1">
      <c r="A59" s="109"/>
      <c r="B59" s="109"/>
      <c r="C59" s="109"/>
      <c r="D59" s="109"/>
      <c r="E59" s="109"/>
      <c r="F59" s="109"/>
      <c r="G59" s="109"/>
      <c r="H59" s="109"/>
      <c r="I59" s="109"/>
      <c r="J59" s="109"/>
      <c r="K59" s="109"/>
      <c r="L59" s="109"/>
      <c r="M59" s="109"/>
      <c r="N59" s="109"/>
      <c r="O59" s="109"/>
      <c r="P59" s="109"/>
      <c r="Q59" s="109"/>
      <c r="R59" s="109"/>
      <c r="S59" s="109"/>
      <c r="T59" s="109"/>
      <c r="U59" s="109"/>
      <c r="V59" s="109"/>
      <c r="W59" s="109"/>
      <c r="X59" s="109"/>
      <c r="Y59" s="109"/>
    </row>
    <row r="60" spans="1:173" s="111" customFormat="1" ht="12" customHeight="1">
      <c r="A60" s="110" t="s">
        <v>322</v>
      </c>
    </row>
    <row r="61" spans="1:173" s="111" customFormat="1" ht="49.5" customHeight="1">
      <c r="A61" s="425" t="s">
        <v>323</v>
      </c>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6"/>
      <c r="AW61" s="426"/>
      <c r="AX61" s="426"/>
      <c r="AY61" s="426"/>
      <c r="AZ61" s="426"/>
      <c r="BA61" s="426"/>
      <c r="BB61" s="426"/>
      <c r="BC61" s="426"/>
      <c r="BD61" s="426"/>
      <c r="BE61" s="426"/>
      <c r="BF61" s="426"/>
      <c r="BG61" s="426"/>
      <c r="BH61" s="426"/>
      <c r="BI61" s="426"/>
      <c r="BJ61" s="426"/>
      <c r="BK61" s="426"/>
      <c r="BL61" s="426"/>
      <c r="BM61" s="426"/>
      <c r="BN61" s="426"/>
      <c r="BO61" s="426"/>
      <c r="BP61" s="426"/>
      <c r="BQ61" s="426"/>
      <c r="BR61" s="426"/>
      <c r="BS61" s="426"/>
      <c r="BT61" s="426"/>
      <c r="BU61" s="426"/>
      <c r="BV61" s="426"/>
      <c r="BW61" s="426"/>
      <c r="BX61" s="426"/>
      <c r="BY61" s="426"/>
      <c r="BZ61" s="426"/>
      <c r="CA61" s="426"/>
      <c r="CB61" s="426"/>
      <c r="CC61" s="426"/>
      <c r="CD61" s="426"/>
      <c r="CE61" s="426"/>
      <c r="CF61" s="426"/>
      <c r="CG61" s="426"/>
      <c r="CH61" s="426"/>
      <c r="CI61" s="426"/>
      <c r="CJ61" s="426"/>
      <c r="CK61" s="426"/>
      <c r="CL61" s="426"/>
      <c r="CM61" s="426"/>
      <c r="CN61" s="426"/>
      <c r="CO61" s="426"/>
      <c r="CP61" s="426"/>
      <c r="CQ61" s="426"/>
      <c r="CR61" s="426"/>
      <c r="CS61" s="426"/>
      <c r="CT61" s="426"/>
      <c r="CU61" s="426"/>
      <c r="CV61" s="426"/>
      <c r="CW61" s="426"/>
      <c r="CX61" s="426"/>
      <c r="CY61" s="426"/>
      <c r="CZ61" s="426"/>
      <c r="DA61" s="426"/>
      <c r="DB61" s="426"/>
      <c r="DC61" s="426"/>
      <c r="DD61" s="426"/>
      <c r="DE61" s="426"/>
      <c r="DF61" s="426"/>
      <c r="DG61" s="426"/>
      <c r="DH61" s="426"/>
      <c r="DI61" s="426"/>
      <c r="DJ61" s="426"/>
      <c r="DK61" s="426"/>
      <c r="DL61" s="426"/>
      <c r="DM61" s="426"/>
      <c r="DN61" s="426"/>
      <c r="DO61" s="426"/>
      <c r="DP61" s="426"/>
      <c r="DQ61" s="426"/>
      <c r="DR61" s="426"/>
      <c r="DS61" s="426"/>
      <c r="DT61" s="426"/>
      <c r="DU61" s="426"/>
      <c r="DV61" s="426"/>
      <c r="DW61" s="426"/>
      <c r="DX61" s="426"/>
      <c r="DY61" s="426"/>
      <c r="DZ61" s="426"/>
      <c r="EA61" s="426"/>
      <c r="EB61" s="426"/>
      <c r="EC61" s="426"/>
      <c r="ED61" s="426"/>
      <c r="EE61" s="426"/>
      <c r="EF61" s="426"/>
      <c r="EG61" s="426"/>
      <c r="EH61" s="426"/>
      <c r="EI61" s="426"/>
      <c r="EJ61" s="426"/>
      <c r="EK61" s="426"/>
      <c r="EL61" s="426"/>
      <c r="EM61" s="426"/>
      <c r="EN61" s="426"/>
      <c r="EO61" s="426"/>
      <c r="EP61" s="426"/>
      <c r="EQ61" s="426"/>
      <c r="ER61" s="426"/>
      <c r="ES61" s="426"/>
      <c r="ET61" s="426"/>
      <c r="EU61" s="426"/>
      <c r="EV61" s="426"/>
      <c r="EW61" s="426"/>
      <c r="EX61" s="426"/>
      <c r="EY61" s="426"/>
      <c r="EZ61" s="426"/>
      <c r="FA61" s="426"/>
      <c r="FB61" s="426"/>
      <c r="FC61" s="426"/>
      <c r="FD61" s="426"/>
      <c r="FE61" s="426"/>
      <c r="FF61" s="426"/>
      <c r="FG61" s="426"/>
      <c r="FH61" s="426"/>
      <c r="FI61" s="426"/>
      <c r="FJ61" s="426"/>
      <c r="FK61" s="426"/>
      <c r="FL61" s="426"/>
      <c r="FM61" s="426"/>
      <c r="FN61" s="426"/>
      <c r="FO61" s="426"/>
      <c r="FP61" s="426"/>
      <c r="FQ61" s="426"/>
    </row>
    <row r="62" spans="1:173" s="111" customFormat="1" ht="17.25" customHeight="1">
      <c r="A62" s="431" t="s">
        <v>324</v>
      </c>
      <c r="B62" s="432"/>
      <c r="C62" s="432"/>
      <c r="D62" s="432"/>
      <c r="E62" s="432"/>
      <c r="F62" s="432"/>
      <c r="G62" s="432"/>
      <c r="H62" s="432"/>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c r="AG62" s="432"/>
      <c r="AH62" s="432"/>
      <c r="AI62" s="432"/>
      <c r="AJ62" s="432"/>
      <c r="AK62" s="432"/>
      <c r="AL62" s="432"/>
      <c r="AM62" s="432"/>
      <c r="AN62" s="432"/>
      <c r="AO62" s="432"/>
      <c r="AP62" s="432"/>
      <c r="AQ62" s="432"/>
      <c r="AR62" s="432"/>
      <c r="AS62" s="432"/>
      <c r="AT62" s="432"/>
      <c r="AU62" s="432"/>
      <c r="AV62" s="432"/>
      <c r="AW62" s="432"/>
      <c r="AX62" s="432"/>
      <c r="AY62" s="432"/>
      <c r="AZ62" s="432"/>
      <c r="BA62" s="432"/>
      <c r="BB62" s="432"/>
      <c r="BC62" s="432"/>
      <c r="BD62" s="432"/>
      <c r="BE62" s="432"/>
      <c r="BF62" s="432"/>
      <c r="BG62" s="432"/>
      <c r="BH62" s="432"/>
      <c r="BI62" s="432"/>
      <c r="BJ62" s="432"/>
      <c r="BK62" s="432"/>
      <c r="BL62" s="432"/>
      <c r="BM62" s="432"/>
      <c r="BN62" s="432"/>
      <c r="BO62" s="432"/>
      <c r="BP62" s="432"/>
      <c r="BQ62" s="432"/>
      <c r="BR62" s="432"/>
      <c r="BS62" s="432"/>
      <c r="BT62" s="432"/>
      <c r="BU62" s="432"/>
      <c r="BV62" s="432"/>
      <c r="BW62" s="432"/>
      <c r="BX62" s="432"/>
      <c r="BY62" s="433"/>
      <c r="BZ62" s="433"/>
      <c r="CA62" s="433"/>
      <c r="CB62" s="433"/>
      <c r="CC62" s="433"/>
      <c r="CD62" s="433"/>
      <c r="CE62" s="433"/>
      <c r="CF62" s="433"/>
      <c r="CG62" s="433"/>
      <c r="CH62" s="433"/>
      <c r="CI62" s="433"/>
      <c r="CJ62" s="433"/>
      <c r="CK62" s="433"/>
      <c r="CL62" s="433"/>
      <c r="CM62" s="433"/>
      <c r="CN62" s="433"/>
      <c r="CO62" s="433"/>
      <c r="CP62" s="433"/>
      <c r="CQ62" s="433"/>
      <c r="CR62" s="433"/>
      <c r="CS62" s="433"/>
      <c r="CT62" s="433"/>
      <c r="CU62" s="433"/>
      <c r="CV62" s="433"/>
      <c r="CW62" s="433"/>
      <c r="CX62" s="433"/>
      <c r="CY62" s="433"/>
      <c r="CZ62" s="433"/>
      <c r="DA62" s="433"/>
      <c r="DB62" s="433"/>
      <c r="DC62" s="433"/>
      <c r="DD62" s="433"/>
      <c r="DE62" s="433"/>
      <c r="DF62" s="433"/>
      <c r="DG62" s="433"/>
      <c r="DH62" s="433"/>
      <c r="DI62" s="433"/>
      <c r="DJ62" s="433"/>
      <c r="DK62" s="433"/>
      <c r="DL62" s="433"/>
      <c r="DM62" s="433"/>
      <c r="DN62" s="433"/>
      <c r="DO62" s="433"/>
      <c r="DP62" s="433"/>
      <c r="DQ62" s="433"/>
      <c r="DR62" s="433"/>
      <c r="DS62" s="433"/>
      <c r="DT62" s="433"/>
      <c r="DU62" s="433"/>
      <c r="DV62" s="433"/>
      <c r="DW62" s="433"/>
      <c r="DX62" s="433"/>
      <c r="DY62" s="433"/>
      <c r="DZ62" s="433"/>
      <c r="EA62" s="433"/>
      <c r="EB62" s="433"/>
      <c r="EC62" s="433"/>
      <c r="ED62" s="433"/>
      <c r="EE62" s="433"/>
      <c r="EF62" s="433"/>
      <c r="EG62" s="433"/>
      <c r="EH62" s="433"/>
      <c r="EI62" s="433"/>
      <c r="EJ62" s="433"/>
      <c r="EK62" s="433"/>
      <c r="EL62" s="433"/>
      <c r="EM62" s="433"/>
      <c r="EN62" s="433"/>
      <c r="EO62" s="433"/>
      <c r="EP62" s="433"/>
      <c r="EQ62" s="433"/>
      <c r="ER62" s="433"/>
      <c r="ES62" s="433"/>
      <c r="ET62" s="433"/>
      <c r="EU62" s="433"/>
      <c r="EV62" s="433"/>
      <c r="EW62" s="433"/>
      <c r="EX62" s="433"/>
      <c r="EY62" s="433"/>
      <c r="EZ62" s="433"/>
      <c r="FA62" s="433"/>
      <c r="FB62" s="433"/>
      <c r="FC62" s="433"/>
      <c r="FD62" s="433"/>
      <c r="FE62" s="433"/>
      <c r="FF62" s="433"/>
      <c r="FG62" s="433"/>
      <c r="FH62" s="433"/>
      <c r="FI62" s="433"/>
      <c r="FJ62" s="433"/>
      <c r="FK62" s="433"/>
      <c r="FL62" s="433"/>
      <c r="FM62" s="433"/>
      <c r="FN62" s="433"/>
      <c r="FO62" s="433"/>
      <c r="FP62" s="433"/>
      <c r="FQ62" s="433"/>
    </row>
    <row r="63" spans="1:173" s="111" customFormat="1" ht="42" customHeight="1">
      <c r="A63" s="434" t="s">
        <v>325</v>
      </c>
      <c r="B63" s="435"/>
      <c r="C63" s="435"/>
      <c r="D63" s="435"/>
      <c r="E63" s="435"/>
      <c r="F63" s="435"/>
      <c r="G63" s="435"/>
      <c r="H63" s="435"/>
      <c r="I63" s="435"/>
      <c r="J63" s="435"/>
      <c r="K63" s="435"/>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c r="BC63" s="435"/>
      <c r="BD63" s="435"/>
      <c r="BE63" s="435"/>
      <c r="BF63" s="435"/>
      <c r="BG63" s="435"/>
      <c r="BH63" s="435"/>
      <c r="BI63" s="435"/>
      <c r="BJ63" s="435"/>
      <c r="BK63" s="435"/>
      <c r="BL63" s="435"/>
      <c r="BM63" s="435"/>
      <c r="BN63" s="435"/>
      <c r="BO63" s="435"/>
      <c r="BP63" s="435"/>
      <c r="BQ63" s="435"/>
      <c r="BR63" s="435"/>
      <c r="BS63" s="435"/>
      <c r="BT63" s="435"/>
      <c r="BU63" s="435"/>
      <c r="BV63" s="435"/>
      <c r="BW63" s="435"/>
      <c r="BX63" s="435"/>
      <c r="BY63" s="435"/>
      <c r="BZ63" s="435"/>
      <c r="CA63" s="435"/>
      <c r="CB63" s="435"/>
      <c r="CC63" s="435"/>
      <c r="CD63" s="435"/>
      <c r="CE63" s="435"/>
      <c r="CF63" s="435"/>
      <c r="CG63" s="435"/>
      <c r="CH63" s="435"/>
      <c r="CI63" s="435"/>
      <c r="CJ63" s="435"/>
      <c r="CK63" s="435"/>
      <c r="CL63" s="435"/>
      <c r="CM63" s="435"/>
      <c r="CN63" s="435"/>
      <c r="CO63" s="435"/>
      <c r="CP63" s="435"/>
      <c r="CQ63" s="435"/>
      <c r="CR63" s="435"/>
      <c r="CS63" s="435"/>
      <c r="CT63" s="435"/>
      <c r="CU63" s="435"/>
      <c r="CV63" s="435"/>
      <c r="CW63" s="435"/>
      <c r="CX63" s="435"/>
      <c r="CY63" s="435"/>
      <c r="CZ63" s="435"/>
      <c r="DA63" s="435"/>
      <c r="DB63" s="435"/>
      <c r="DC63" s="435"/>
      <c r="DD63" s="435"/>
      <c r="DE63" s="435"/>
      <c r="DF63" s="435"/>
      <c r="DG63" s="435"/>
      <c r="DH63" s="435"/>
      <c r="DI63" s="435"/>
      <c r="DJ63" s="435"/>
      <c r="DK63" s="435"/>
      <c r="DL63" s="435"/>
      <c r="DM63" s="435"/>
      <c r="DN63" s="435"/>
      <c r="DO63" s="435"/>
      <c r="DP63" s="435"/>
      <c r="DQ63" s="435"/>
      <c r="DR63" s="435"/>
      <c r="DS63" s="435"/>
      <c r="DT63" s="435"/>
      <c r="DU63" s="435"/>
      <c r="DV63" s="435"/>
      <c r="DW63" s="435"/>
      <c r="DX63" s="435"/>
      <c r="DY63" s="435"/>
      <c r="DZ63" s="435"/>
      <c r="EA63" s="435"/>
      <c r="EB63" s="435"/>
      <c r="EC63" s="435"/>
      <c r="ED63" s="435"/>
      <c r="EE63" s="435"/>
      <c r="EF63" s="435"/>
      <c r="EG63" s="435"/>
      <c r="EH63" s="435"/>
      <c r="EI63" s="435"/>
      <c r="EJ63" s="435"/>
      <c r="EK63" s="435"/>
      <c r="EL63" s="435"/>
      <c r="EM63" s="435"/>
      <c r="EN63" s="435"/>
      <c r="EO63" s="435"/>
      <c r="EP63" s="435"/>
      <c r="EQ63" s="435"/>
      <c r="ER63" s="435"/>
      <c r="ES63" s="435"/>
      <c r="ET63" s="435"/>
      <c r="EU63" s="435"/>
      <c r="EV63" s="435"/>
      <c r="EW63" s="435"/>
      <c r="EX63" s="435"/>
      <c r="EY63" s="435"/>
      <c r="EZ63" s="435"/>
      <c r="FA63" s="435"/>
      <c r="FB63" s="435"/>
      <c r="FC63" s="435"/>
      <c r="FD63" s="435"/>
      <c r="FE63" s="435"/>
      <c r="FF63" s="435"/>
      <c r="FG63" s="435"/>
      <c r="FH63" s="435"/>
      <c r="FI63" s="435"/>
      <c r="FJ63" s="435"/>
      <c r="FK63" s="435"/>
      <c r="FL63" s="435"/>
      <c r="FM63" s="435"/>
      <c r="FN63" s="435"/>
      <c r="FO63" s="435"/>
      <c r="FP63" s="435"/>
      <c r="FQ63" s="435"/>
    </row>
    <row r="64" spans="1:173" s="111" customFormat="1" ht="11.25" customHeight="1">
      <c r="A64" s="424" t="s">
        <v>326</v>
      </c>
      <c r="B64" s="424"/>
      <c r="C64" s="424"/>
      <c r="D64" s="424"/>
      <c r="E64" s="424"/>
      <c r="F64" s="424"/>
      <c r="G64" s="424"/>
      <c r="H64" s="424"/>
      <c r="I64" s="424"/>
      <c r="J64" s="424"/>
      <c r="K64" s="424"/>
      <c r="L64" s="424"/>
      <c r="M64" s="424"/>
      <c r="N64" s="424"/>
      <c r="O64" s="424"/>
      <c r="P64" s="424"/>
      <c r="Q64" s="424"/>
      <c r="R64" s="424"/>
      <c r="S64" s="424"/>
      <c r="T64" s="424"/>
      <c r="U64" s="424"/>
      <c r="V64" s="424"/>
      <c r="W64" s="424"/>
      <c r="X64" s="424"/>
      <c r="Y64" s="424"/>
      <c r="Z64" s="424"/>
      <c r="AA64" s="424"/>
      <c r="AB64" s="424"/>
      <c r="AC64" s="424"/>
      <c r="AD64" s="424"/>
      <c r="AE64" s="424"/>
      <c r="AF64" s="424"/>
      <c r="AG64" s="424"/>
      <c r="AH64" s="424"/>
      <c r="AI64" s="424"/>
      <c r="AJ64" s="424"/>
      <c r="AK64" s="424"/>
      <c r="AL64" s="424"/>
      <c r="AM64" s="424"/>
      <c r="AN64" s="424"/>
      <c r="AO64" s="424"/>
      <c r="AP64" s="424"/>
      <c r="AQ64" s="424"/>
      <c r="AR64" s="424"/>
      <c r="AS64" s="424"/>
      <c r="AT64" s="424"/>
      <c r="AU64" s="424"/>
      <c r="AV64" s="424"/>
      <c r="AW64" s="424"/>
      <c r="AX64" s="424"/>
      <c r="AY64" s="424"/>
      <c r="AZ64" s="424"/>
      <c r="BA64" s="424"/>
      <c r="BB64" s="424"/>
      <c r="BC64" s="424"/>
      <c r="BD64" s="424"/>
      <c r="BE64" s="424"/>
      <c r="BF64" s="424"/>
      <c r="BG64" s="424"/>
      <c r="BH64" s="424"/>
      <c r="BI64" s="424"/>
      <c r="BJ64" s="424"/>
      <c r="BK64" s="424"/>
      <c r="BL64" s="424"/>
      <c r="BM64" s="424"/>
      <c r="BN64" s="424"/>
      <c r="BO64" s="424"/>
      <c r="BP64" s="424"/>
      <c r="BQ64" s="424"/>
      <c r="BR64" s="424"/>
      <c r="BS64" s="424"/>
      <c r="BT64" s="424"/>
      <c r="BU64" s="424"/>
      <c r="BV64" s="424"/>
      <c r="BW64" s="424"/>
      <c r="BX64" s="424"/>
      <c r="BY64" s="424"/>
      <c r="BZ64" s="424"/>
      <c r="CA64" s="424"/>
      <c r="CB64" s="424"/>
      <c r="CC64" s="424"/>
      <c r="CD64" s="424"/>
      <c r="CE64" s="424"/>
      <c r="CF64" s="424"/>
      <c r="CG64" s="424"/>
      <c r="CH64" s="424"/>
      <c r="CI64" s="424"/>
      <c r="CJ64" s="424"/>
      <c r="CK64" s="424"/>
      <c r="CL64" s="424"/>
      <c r="CM64" s="424"/>
      <c r="CN64" s="424"/>
      <c r="CO64" s="424"/>
      <c r="CP64" s="424"/>
      <c r="CQ64" s="424"/>
      <c r="CR64" s="424"/>
      <c r="CS64" s="424"/>
      <c r="CT64" s="424"/>
      <c r="CU64" s="424"/>
      <c r="CV64" s="424"/>
      <c r="CW64" s="424"/>
      <c r="CX64" s="424"/>
      <c r="CY64" s="424"/>
      <c r="CZ64" s="424"/>
      <c r="DA64" s="424"/>
      <c r="DB64" s="424"/>
      <c r="DC64" s="424"/>
      <c r="DD64" s="424"/>
      <c r="DE64" s="424"/>
      <c r="DF64" s="424"/>
      <c r="DG64" s="424"/>
      <c r="DH64" s="424"/>
      <c r="DI64" s="424"/>
      <c r="DJ64" s="424"/>
      <c r="DK64" s="424"/>
      <c r="DL64" s="424"/>
      <c r="DM64" s="424"/>
      <c r="DN64" s="424"/>
      <c r="DO64" s="424"/>
      <c r="DP64" s="424"/>
      <c r="DQ64" s="424"/>
      <c r="DR64" s="424"/>
      <c r="DS64" s="424"/>
      <c r="DT64" s="424"/>
      <c r="DU64" s="424"/>
      <c r="DV64" s="424"/>
      <c r="DW64" s="424"/>
      <c r="DX64" s="424"/>
      <c r="DY64" s="424"/>
      <c r="DZ64" s="424"/>
      <c r="EA64" s="424"/>
      <c r="EB64" s="424"/>
      <c r="EC64" s="424"/>
      <c r="ED64" s="424"/>
      <c r="EE64" s="424"/>
      <c r="EF64" s="424"/>
      <c r="EG64" s="424"/>
      <c r="EH64" s="424"/>
      <c r="EI64" s="424"/>
      <c r="EJ64" s="424"/>
      <c r="EK64" s="424"/>
      <c r="EL64" s="424"/>
      <c r="EM64" s="424"/>
      <c r="EN64" s="424"/>
      <c r="EO64" s="424"/>
      <c r="EP64" s="424"/>
      <c r="EQ64" s="424"/>
      <c r="ER64" s="424"/>
      <c r="ES64" s="424"/>
      <c r="ET64" s="424"/>
      <c r="EU64" s="424"/>
      <c r="EV64" s="424"/>
      <c r="EW64" s="424"/>
      <c r="EX64" s="424"/>
      <c r="EY64" s="424"/>
      <c r="EZ64" s="424"/>
      <c r="FA64" s="424"/>
      <c r="FB64" s="424"/>
      <c r="FC64" s="424"/>
      <c r="FD64" s="424"/>
      <c r="FE64" s="424"/>
      <c r="FF64" s="424"/>
      <c r="FG64" s="424"/>
      <c r="FH64" s="424"/>
      <c r="FI64" s="424"/>
      <c r="FJ64" s="424"/>
      <c r="FK64" s="424"/>
      <c r="FL64" s="424"/>
      <c r="FM64" s="424"/>
      <c r="FN64" s="424"/>
      <c r="FO64" s="424"/>
      <c r="FP64" s="424"/>
      <c r="FQ64" s="424"/>
    </row>
    <row r="65" spans="1:173" s="111" customFormat="1" ht="11.25" customHeight="1">
      <c r="A65" s="110" t="s">
        <v>327</v>
      </c>
    </row>
    <row r="66" spans="1:173" s="111" customFormat="1" ht="11.25" customHeight="1">
      <c r="A66" s="110" t="s">
        <v>328</v>
      </c>
    </row>
    <row r="67" spans="1:173" s="111" customFormat="1" ht="11.25" customHeight="1">
      <c r="A67" s="110" t="s">
        <v>329</v>
      </c>
    </row>
    <row r="68" spans="1:173" s="111" customFormat="1" ht="22.5" customHeight="1">
      <c r="A68" s="425" t="s">
        <v>330</v>
      </c>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c r="AJ68" s="426"/>
      <c r="AK68" s="426"/>
      <c r="AL68" s="426"/>
      <c r="AM68" s="426"/>
      <c r="AN68" s="426"/>
      <c r="AO68" s="426"/>
      <c r="AP68" s="426"/>
      <c r="AQ68" s="426"/>
      <c r="AR68" s="426"/>
      <c r="AS68" s="426"/>
      <c r="AT68" s="426"/>
      <c r="AU68" s="426"/>
      <c r="AV68" s="426"/>
      <c r="AW68" s="426"/>
      <c r="AX68" s="426"/>
      <c r="AY68" s="426"/>
      <c r="AZ68" s="426"/>
      <c r="BA68" s="426"/>
      <c r="BB68" s="426"/>
      <c r="BC68" s="426"/>
      <c r="BD68" s="426"/>
      <c r="BE68" s="426"/>
      <c r="BF68" s="426"/>
      <c r="BG68" s="426"/>
      <c r="BH68" s="426"/>
      <c r="BI68" s="426"/>
      <c r="BJ68" s="426"/>
      <c r="BK68" s="426"/>
      <c r="BL68" s="426"/>
      <c r="BM68" s="426"/>
      <c r="BN68" s="426"/>
      <c r="BO68" s="426"/>
      <c r="BP68" s="426"/>
      <c r="BQ68" s="426"/>
      <c r="BR68" s="426"/>
      <c r="BS68" s="426"/>
      <c r="BT68" s="426"/>
      <c r="BU68" s="426"/>
      <c r="BV68" s="426"/>
      <c r="BW68" s="426"/>
      <c r="BX68" s="426"/>
      <c r="BY68" s="426"/>
      <c r="BZ68" s="426"/>
      <c r="CA68" s="426"/>
      <c r="CB68" s="426"/>
      <c r="CC68" s="426"/>
      <c r="CD68" s="426"/>
      <c r="CE68" s="426"/>
      <c r="CF68" s="426"/>
      <c r="CG68" s="426"/>
      <c r="CH68" s="426"/>
      <c r="CI68" s="426"/>
      <c r="CJ68" s="426"/>
      <c r="CK68" s="426"/>
      <c r="CL68" s="426"/>
      <c r="CM68" s="426"/>
      <c r="CN68" s="426"/>
      <c r="CO68" s="426"/>
      <c r="CP68" s="426"/>
      <c r="CQ68" s="426"/>
      <c r="CR68" s="426"/>
      <c r="CS68" s="426"/>
      <c r="CT68" s="426"/>
      <c r="CU68" s="426"/>
      <c r="CV68" s="426"/>
      <c r="CW68" s="426"/>
      <c r="CX68" s="426"/>
      <c r="CY68" s="426"/>
      <c r="CZ68" s="426"/>
      <c r="DA68" s="426"/>
      <c r="DB68" s="426"/>
      <c r="DC68" s="426"/>
      <c r="DD68" s="426"/>
      <c r="DE68" s="426"/>
      <c r="DF68" s="426"/>
      <c r="DG68" s="426"/>
      <c r="DH68" s="426"/>
      <c r="DI68" s="426"/>
      <c r="DJ68" s="426"/>
      <c r="DK68" s="426"/>
      <c r="DL68" s="426"/>
      <c r="DM68" s="426"/>
      <c r="DN68" s="426"/>
      <c r="DO68" s="426"/>
      <c r="DP68" s="426"/>
      <c r="DQ68" s="426"/>
      <c r="DR68" s="426"/>
      <c r="DS68" s="426"/>
      <c r="DT68" s="426"/>
      <c r="DU68" s="426"/>
      <c r="DV68" s="426"/>
      <c r="DW68" s="426"/>
      <c r="DX68" s="426"/>
      <c r="DY68" s="426"/>
      <c r="DZ68" s="426"/>
      <c r="EA68" s="426"/>
      <c r="EB68" s="426"/>
      <c r="EC68" s="426"/>
      <c r="ED68" s="426"/>
      <c r="EE68" s="426"/>
      <c r="EF68" s="426"/>
      <c r="EG68" s="426"/>
      <c r="EH68" s="426"/>
      <c r="EI68" s="426"/>
      <c r="EJ68" s="426"/>
      <c r="EK68" s="426"/>
      <c r="EL68" s="426"/>
      <c r="EM68" s="426"/>
      <c r="EN68" s="426"/>
      <c r="EO68" s="426"/>
      <c r="EP68" s="426"/>
      <c r="EQ68" s="426"/>
      <c r="ER68" s="426"/>
      <c r="ES68" s="426"/>
      <c r="ET68" s="426"/>
      <c r="EU68" s="426"/>
      <c r="EV68" s="426"/>
      <c r="EW68" s="426"/>
      <c r="EX68" s="426"/>
      <c r="EY68" s="426"/>
      <c r="EZ68" s="426"/>
      <c r="FA68" s="426"/>
      <c r="FB68" s="426"/>
      <c r="FC68" s="426"/>
      <c r="FD68" s="426"/>
      <c r="FE68" s="426"/>
      <c r="FF68" s="426"/>
      <c r="FG68" s="426"/>
      <c r="FH68" s="426"/>
      <c r="FI68" s="426"/>
      <c r="FJ68" s="426"/>
      <c r="FK68" s="426"/>
      <c r="FL68" s="426"/>
      <c r="FM68" s="426"/>
      <c r="FN68" s="426"/>
      <c r="FO68" s="426"/>
      <c r="FP68" s="426"/>
      <c r="FQ68" s="426"/>
    </row>
    <row r="69" spans="1:173" ht="3" customHeight="1"/>
  </sheetData>
  <mergeCells count="431">
    <mergeCell ref="FC34:FE34"/>
    <mergeCell ref="FF34:FQ35"/>
    <mergeCell ref="DV35:EG35"/>
    <mergeCell ref="EH35:ES35"/>
    <mergeCell ref="ET35:FE35"/>
    <mergeCell ref="FF30:FQ30"/>
    <mergeCell ref="FF31:FQ31"/>
    <mergeCell ref="DN47:DU47"/>
    <mergeCell ref="DB47:DM47"/>
    <mergeCell ref="EH45:ES45"/>
    <mergeCell ref="DN46:DU46"/>
    <mergeCell ref="DV46:EG46"/>
    <mergeCell ref="EH46:ES46"/>
    <mergeCell ref="ET43:FE43"/>
    <mergeCell ref="FF47:FQ47"/>
    <mergeCell ref="FF43:FQ43"/>
    <mergeCell ref="FF37:FQ37"/>
    <mergeCell ref="FF38:FQ38"/>
    <mergeCell ref="AM54:BD54"/>
    <mergeCell ref="BG54:BX54"/>
    <mergeCell ref="CA54:CR54"/>
    <mergeCell ref="CT24:DA24"/>
    <mergeCell ref="DB24:DM24"/>
    <mergeCell ref="DV24:EG24"/>
    <mergeCell ref="CL43:CS43"/>
    <mergeCell ref="CT43:DA43"/>
    <mergeCell ref="DB43:DM43"/>
    <mergeCell ref="DN43:DU43"/>
    <mergeCell ref="DV43:EG43"/>
    <mergeCell ref="DB33:DM35"/>
    <mergeCell ref="AM52:BD52"/>
    <mergeCell ref="BG52:BX52"/>
    <mergeCell ref="CA52:CR52"/>
    <mergeCell ref="DN45:DU45"/>
    <mergeCell ref="DV45:EG45"/>
    <mergeCell ref="AM53:BD53"/>
    <mergeCell ref="BG53:BX53"/>
    <mergeCell ref="CA53:CR53"/>
    <mergeCell ref="H43:CK43"/>
    <mergeCell ref="CL47:CS47"/>
    <mergeCell ref="AQ50:BH50"/>
    <mergeCell ref="BK50:BV50"/>
    <mergeCell ref="A64:FQ64"/>
    <mergeCell ref="A68:FQ68"/>
    <mergeCell ref="AM55:BD55"/>
    <mergeCell ref="BG55:BX55"/>
    <mergeCell ref="CA55:CR55"/>
    <mergeCell ref="I56:J56"/>
    <mergeCell ref="K56:M56"/>
    <mergeCell ref="N56:O56"/>
    <mergeCell ref="Q56:AE56"/>
    <mergeCell ref="AF56:AH56"/>
    <mergeCell ref="AI56:AK56"/>
    <mergeCell ref="A61:FQ61"/>
    <mergeCell ref="A62:FQ62"/>
    <mergeCell ref="A63:FQ63"/>
    <mergeCell ref="BY50:CR50"/>
    <mergeCell ref="AQ51:BH51"/>
    <mergeCell ref="BK51:BV51"/>
    <mergeCell ref="A47:G47"/>
    <mergeCell ref="H47:CK47"/>
    <mergeCell ref="ET47:FE47"/>
    <mergeCell ref="CT47:DA47"/>
    <mergeCell ref="BY51:CR51"/>
    <mergeCell ref="DV47:EG47"/>
    <mergeCell ref="EH47:ES47"/>
    <mergeCell ref="A44:G44"/>
    <mergeCell ref="H44:CK44"/>
    <mergeCell ref="CL44:CS44"/>
    <mergeCell ref="CT44:DA44"/>
    <mergeCell ref="DB44:DM44"/>
    <mergeCell ref="FF45:FQ45"/>
    <mergeCell ref="A46:G46"/>
    <mergeCell ref="H46:CK46"/>
    <mergeCell ref="CL46:CS46"/>
    <mergeCell ref="CT46:DA46"/>
    <mergeCell ref="DB46:DM46"/>
    <mergeCell ref="DN44:DU44"/>
    <mergeCell ref="DV44:EG44"/>
    <mergeCell ref="EH44:ES44"/>
    <mergeCell ref="ET44:FE44"/>
    <mergeCell ref="FF44:FQ44"/>
    <mergeCell ref="A45:G45"/>
    <mergeCell ref="H45:CK45"/>
    <mergeCell ref="CL45:CS45"/>
    <mergeCell ref="CT45:DA45"/>
    <mergeCell ref="DB45:DM45"/>
    <mergeCell ref="ET45:FE45"/>
    <mergeCell ref="FF46:FQ46"/>
    <mergeCell ref="ET46:FE46"/>
    <mergeCell ref="A41:G41"/>
    <mergeCell ref="H41:CK41"/>
    <mergeCell ref="CL41:CS41"/>
    <mergeCell ref="CT41:DA41"/>
    <mergeCell ref="DB41:DM41"/>
    <mergeCell ref="DN41:DU41"/>
    <mergeCell ref="DV41:EG41"/>
    <mergeCell ref="EH41:ES41"/>
    <mergeCell ref="ET41:FE41"/>
    <mergeCell ref="H42:CK42"/>
    <mergeCell ref="CL42:CS42"/>
    <mergeCell ref="CT42:DA42"/>
    <mergeCell ref="DB42:DM42"/>
    <mergeCell ref="DN42:DU42"/>
    <mergeCell ref="DV42:EG42"/>
    <mergeCell ref="EH42:ES42"/>
    <mergeCell ref="ET42:FE42"/>
    <mergeCell ref="FF42:FQ42"/>
    <mergeCell ref="A43:G43"/>
    <mergeCell ref="FF41:FQ41"/>
    <mergeCell ref="A42:G42"/>
    <mergeCell ref="EH43:ES43"/>
    <mergeCell ref="FF39:FQ39"/>
    <mergeCell ref="A40:G40"/>
    <mergeCell ref="H40:CK40"/>
    <mergeCell ref="CL40:CS40"/>
    <mergeCell ref="CT40:DA40"/>
    <mergeCell ref="DB40:DM40"/>
    <mergeCell ref="DN40:DU40"/>
    <mergeCell ref="DV40:EG40"/>
    <mergeCell ref="EH40:ES40"/>
    <mergeCell ref="ET40:FE40"/>
    <mergeCell ref="FF40:FQ40"/>
    <mergeCell ref="A39:G39"/>
    <mergeCell ref="H39:CK39"/>
    <mergeCell ref="CL39:CS39"/>
    <mergeCell ref="CT39:DA39"/>
    <mergeCell ref="DB39:DM39"/>
    <mergeCell ref="DN39:DU39"/>
    <mergeCell ref="DV39:EG39"/>
    <mergeCell ref="EH39:ES39"/>
    <mergeCell ref="ET39:FE39"/>
    <mergeCell ref="A38:G38"/>
    <mergeCell ref="H38:CK38"/>
    <mergeCell ref="CL38:CS38"/>
    <mergeCell ref="CT38:DA38"/>
    <mergeCell ref="DB38:DM38"/>
    <mergeCell ref="DN38:DU38"/>
    <mergeCell ref="DV38:EG38"/>
    <mergeCell ref="EH38:ES38"/>
    <mergeCell ref="ET38:FE38"/>
    <mergeCell ref="A37:G37"/>
    <mergeCell ref="H37:CK37"/>
    <mergeCell ref="CL37:CS37"/>
    <mergeCell ref="CT37:DA37"/>
    <mergeCell ref="DB37:DM37"/>
    <mergeCell ref="DN37:DU37"/>
    <mergeCell ref="DV37:EG37"/>
    <mergeCell ref="EH37:ES37"/>
    <mergeCell ref="ET37:FE37"/>
    <mergeCell ref="A36:G36"/>
    <mergeCell ref="H36:CK36"/>
    <mergeCell ref="CL36:CS36"/>
    <mergeCell ref="CT36:DA36"/>
    <mergeCell ref="DB36:DM36"/>
    <mergeCell ref="DN33:DU35"/>
    <mergeCell ref="DV33:FQ33"/>
    <mergeCell ref="DV34:EA34"/>
    <mergeCell ref="EB34:ED34"/>
    <mergeCell ref="EE34:EG34"/>
    <mergeCell ref="EH34:EM34"/>
    <mergeCell ref="EN34:EP34"/>
    <mergeCell ref="EQ34:ES34"/>
    <mergeCell ref="ET34:EY34"/>
    <mergeCell ref="EZ34:FB34"/>
    <mergeCell ref="DN36:DU36"/>
    <mergeCell ref="DV36:EG36"/>
    <mergeCell ref="EH36:ES36"/>
    <mergeCell ref="ET36:FE36"/>
    <mergeCell ref="FF36:FQ36"/>
    <mergeCell ref="A33:G35"/>
    <mergeCell ref="H33:CK35"/>
    <mergeCell ref="CL33:CS35"/>
    <mergeCell ref="CT33:DA35"/>
    <mergeCell ref="A31:G31"/>
    <mergeCell ref="H31:CK31"/>
    <mergeCell ref="CL31:CS31"/>
    <mergeCell ref="CT31:DA31"/>
    <mergeCell ref="DB31:DM31"/>
    <mergeCell ref="DN31:DU31"/>
    <mergeCell ref="DV31:EG31"/>
    <mergeCell ref="EH31:ES31"/>
    <mergeCell ref="ET31:FE31"/>
    <mergeCell ref="DB28:DM28"/>
    <mergeCell ref="DV28:EG28"/>
    <mergeCell ref="EH28:ES28"/>
    <mergeCell ref="ET28:FE28"/>
    <mergeCell ref="FF28:FQ28"/>
    <mergeCell ref="FF29:FQ29"/>
    <mergeCell ref="A30:G30"/>
    <mergeCell ref="H30:CK30"/>
    <mergeCell ref="CL30:CS30"/>
    <mergeCell ref="CT30:DA30"/>
    <mergeCell ref="DB30:DM30"/>
    <mergeCell ref="DN30:DU30"/>
    <mergeCell ref="DV30:EG30"/>
    <mergeCell ref="EH30:ES30"/>
    <mergeCell ref="ET30:FE30"/>
    <mergeCell ref="A29:G29"/>
    <mergeCell ref="H29:CK29"/>
    <mergeCell ref="CL29:CS29"/>
    <mergeCell ref="CT29:DA29"/>
    <mergeCell ref="DB29:DM29"/>
    <mergeCell ref="DN29:DU29"/>
    <mergeCell ref="DV29:EG29"/>
    <mergeCell ref="EH29:ES29"/>
    <mergeCell ref="ET29:FE29"/>
    <mergeCell ref="DN18:DU18"/>
    <mergeCell ref="DV18:EG18"/>
    <mergeCell ref="EH18:ES18"/>
    <mergeCell ref="ET18:FE18"/>
    <mergeCell ref="DB25:DM25"/>
    <mergeCell ref="DV25:EG25"/>
    <mergeCell ref="EH25:ES25"/>
    <mergeCell ref="ET25:FE25"/>
    <mergeCell ref="FF25:FQ25"/>
    <mergeCell ref="DN25:DU28"/>
    <mergeCell ref="DB26:DM26"/>
    <mergeCell ref="DV26:EG26"/>
    <mergeCell ref="EH26:ES26"/>
    <mergeCell ref="ET26:FE26"/>
    <mergeCell ref="FF26:FQ26"/>
    <mergeCell ref="DB27:DM27"/>
    <mergeCell ref="DV27:EG27"/>
    <mergeCell ref="EH24:ES24"/>
    <mergeCell ref="ET24:FE24"/>
    <mergeCell ref="FF24:FQ24"/>
    <mergeCell ref="FF19:FQ19"/>
    <mergeCell ref="EH27:ES27"/>
    <mergeCell ref="ET27:FE27"/>
    <mergeCell ref="FF27:FQ27"/>
    <mergeCell ref="A17:G17"/>
    <mergeCell ref="H17:CK17"/>
    <mergeCell ref="CL17:CS17"/>
    <mergeCell ref="CT17:DA17"/>
    <mergeCell ref="DB17:DM17"/>
    <mergeCell ref="FF18:FQ18"/>
    <mergeCell ref="A25:G28"/>
    <mergeCell ref="H25:CK28"/>
    <mergeCell ref="CL25:CS28"/>
    <mergeCell ref="DN17:DU17"/>
    <mergeCell ref="DV17:EG17"/>
    <mergeCell ref="EH17:ES17"/>
    <mergeCell ref="ET17:FE17"/>
    <mergeCell ref="FF17:FQ17"/>
    <mergeCell ref="A18:G18"/>
    <mergeCell ref="H18:CK18"/>
    <mergeCell ref="CL18:CS18"/>
    <mergeCell ref="CT18:DA18"/>
    <mergeCell ref="DB18:DM18"/>
    <mergeCell ref="CT19:DA19"/>
    <mergeCell ref="DB19:DM19"/>
    <mergeCell ref="DV19:EG19"/>
    <mergeCell ref="EH19:ES19"/>
    <mergeCell ref="ET19:FE19"/>
    <mergeCell ref="FF16:FQ16"/>
    <mergeCell ref="A15:G15"/>
    <mergeCell ref="H15:CK15"/>
    <mergeCell ref="CL15:CS15"/>
    <mergeCell ref="CT15:DA15"/>
    <mergeCell ref="DB15:DM15"/>
    <mergeCell ref="DN15:DU15"/>
    <mergeCell ref="DV15:EG15"/>
    <mergeCell ref="EH15:ES15"/>
    <mergeCell ref="ET15:FE15"/>
    <mergeCell ref="A16:G16"/>
    <mergeCell ref="H16:CK16"/>
    <mergeCell ref="CL16:CS16"/>
    <mergeCell ref="CT16:DA16"/>
    <mergeCell ref="DB16:DM16"/>
    <mergeCell ref="DN16:DU16"/>
    <mergeCell ref="DV16:EG16"/>
    <mergeCell ref="EH16:ES16"/>
    <mergeCell ref="ET16:FE16"/>
    <mergeCell ref="A13:G13"/>
    <mergeCell ref="H13:CK13"/>
    <mergeCell ref="CL13:CS13"/>
    <mergeCell ref="CT13:DA13"/>
    <mergeCell ref="DB13:DM13"/>
    <mergeCell ref="DN13:DU13"/>
    <mergeCell ref="DV13:EG13"/>
    <mergeCell ref="EH13:ES13"/>
    <mergeCell ref="ET13:FE13"/>
    <mergeCell ref="A14:G14"/>
    <mergeCell ref="H14:CK14"/>
    <mergeCell ref="CL14:CS14"/>
    <mergeCell ref="CT14:DA14"/>
    <mergeCell ref="DB14:DM14"/>
    <mergeCell ref="DN14:DU14"/>
    <mergeCell ref="DV14:EG14"/>
    <mergeCell ref="EH14:ES14"/>
    <mergeCell ref="ET14:FE14"/>
    <mergeCell ref="A12:G12"/>
    <mergeCell ref="H12:CK12"/>
    <mergeCell ref="CL12:CS12"/>
    <mergeCell ref="CT12:DA12"/>
    <mergeCell ref="DB12:DM12"/>
    <mergeCell ref="DN12:DU12"/>
    <mergeCell ref="DV12:EG12"/>
    <mergeCell ref="EH12:ES12"/>
    <mergeCell ref="ET12:FE12"/>
    <mergeCell ref="A10:G10"/>
    <mergeCell ref="H10:CK10"/>
    <mergeCell ref="CL10:CS10"/>
    <mergeCell ref="CT10:DA10"/>
    <mergeCell ref="DB10:DM10"/>
    <mergeCell ref="DN10:DU10"/>
    <mergeCell ref="DV10:EG10"/>
    <mergeCell ref="EH10:ES10"/>
    <mergeCell ref="ET10:FE10"/>
    <mergeCell ref="A11:G11"/>
    <mergeCell ref="H11:CK11"/>
    <mergeCell ref="CL11:CS11"/>
    <mergeCell ref="CT11:DA11"/>
    <mergeCell ref="DB11:DM11"/>
    <mergeCell ref="DN11:DU11"/>
    <mergeCell ref="DV11:EG11"/>
    <mergeCell ref="EH11:ES11"/>
    <mergeCell ref="ET11:FE11"/>
    <mergeCell ref="A6:G6"/>
    <mergeCell ref="H6:CK6"/>
    <mergeCell ref="CL6:CS6"/>
    <mergeCell ref="CT6:DA6"/>
    <mergeCell ref="DB6:DM6"/>
    <mergeCell ref="FF8:FQ8"/>
    <mergeCell ref="A9:G9"/>
    <mergeCell ref="H9:CK9"/>
    <mergeCell ref="CL9:CS9"/>
    <mergeCell ref="CT9:DA9"/>
    <mergeCell ref="DB9:DM9"/>
    <mergeCell ref="DN9:DU9"/>
    <mergeCell ref="DV9:EG9"/>
    <mergeCell ref="EH9:ES9"/>
    <mergeCell ref="ET9:FE9"/>
    <mergeCell ref="FF9:FQ9"/>
    <mergeCell ref="A8:G8"/>
    <mergeCell ref="H8:CK8"/>
    <mergeCell ref="CL8:CS8"/>
    <mergeCell ref="CT8:DA8"/>
    <mergeCell ref="DB8:DM8"/>
    <mergeCell ref="DN8:DU8"/>
    <mergeCell ref="DV8:EG8"/>
    <mergeCell ref="EH8:ES8"/>
    <mergeCell ref="A7:G7"/>
    <mergeCell ref="H7:CK7"/>
    <mergeCell ref="CL7:CS7"/>
    <mergeCell ref="CT7:DA7"/>
    <mergeCell ref="DB7:DM7"/>
    <mergeCell ref="DN7:DU7"/>
    <mergeCell ref="DV7:EG7"/>
    <mergeCell ref="EH7:ES7"/>
    <mergeCell ref="ET7:FE7"/>
    <mergeCell ref="B1:FP1"/>
    <mergeCell ref="A3:G5"/>
    <mergeCell ref="H3:CK5"/>
    <mergeCell ref="CL3:CS5"/>
    <mergeCell ref="CT3:DA5"/>
    <mergeCell ref="DB3:DM5"/>
    <mergeCell ref="DN3:DU5"/>
    <mergeCell ref="DV3:FQ3"/>
    <mergeCell ref="DV4:EA4"/>
    <mergeCell ref="EB4:ED4"/>
    <mergeCell ref="FC4:FE4"/>
    <mergeCell ref="FF4:FQ5"/>
    <mergeCell ref="DV5:EG5"/>
    <mergeCell ref="EH5:ES5"/>
    <mergeCell ref="ET5:FE5"/>
    <mergeCell ref="ET4:EY4"/>
    <mergeCell ref="EZ4:FB4"/>
    <mergeCell ref="EE4:EG4"/>
    <mergeCell ref="EH4:EM4"/>
    <mergeCell ref="EN4:EP4"/>
    <mergeCell ref="EQ4:ES4"/>
    <mergeCell ref="FF12:FQ12"/>
    <mergeCell ref="FF13:FQ13"/>
    <mergeCell ref="FF14:FQ14"/>
    <mergeCell ref="FF15:FQ15"/>
    <mergeCell ref="DN6:DU6"/>
    <mergeCell ref="DV6:EG6"/>
    <mergeCell ref="EH6:ES6"/>
    <mergeCell ref="ET6:FE6"/>
    <mergeCell ref="FF6:FQ6"/>
    <mergeCell ref="FF7:FQ7"/>
    <mergeCell ref="ET8:FE8"/>
    <mergeCell ref="FF10:FQ10"/>
    <mergeCell ref="FF11:FQ11"/>
    <mergeCell ref="EH21:ES21"/>
    <mergeCell ref="ET21:FE21"/>
    <mergeCell ref="FF21:FQ21"/>
    <mergeCell ref="A20:G20"/>
    <mergeCell ref="H20:CK20"/>
    <mergeCell ref="CL20:CS20"/>
    <mergeCell ref="CT20:DA20"/>
    <mergeCell ref="DB20:DM20"/>
    <mergeCell ref="DV20:EG20"/>
    <mergeCell ref="EH20:ES20"/>
    <mergeCell ref="ET20:FE20"/>
    <mergeCell ref="FF20:FQ20"/>
    <mergeCell ref="CL21:CS21"/>
    <mergeCell ref="H21:CK21"/>
    <mergeCell ref="DN19:DT19"/>
    <mergeCell ref="DN20:DT20"/>
    <mergeCell ref="DN21:DT21"/>
    <mergeCell ref="A19:G19"/>
    <mergeCell ref="A21:G21"/>
    <mergeCell ref="A24:G24"/>
    <mergeCell ref="CT21:DA21"/>
    <mergeCell ref="DB21:DM21"/>
    <mergeCell ref="DV21:EG21"/>
    <mergeCell ref="CL19:CS19"/>
    <mergeCell ref="CL24:CS24"/>
    <mergeCell ref="H19:CK19"/>
    <mergeCell ref="H24:CK24"/>
    <mergeCell ref="A22:G22"/>
    <mergeCell ref="H22:CK22"/>
    <mergeCell ref="CL22:CS22"/>
    <mergeCell ref="CT22:DA22"/>
    <mergeCell ref="DB22:DM22"/>
    <mergeCell ref="DV22:EG22"/>
    <mergeCell ref="EH22:ES22"/>
    <mergeCell ref="ET22:FE22"/>
    <mergeCell ref="FF22:FQ22"/>
    <mergeCell ref="A23:G23"/>
    <mergeCell ref="H23:CK23"/>
    <mergeCell ref="CL23:CS23"/>
    <mergeCell ref="CT23:DA23"/>
    <mergeCell ref="DB23:DM23"/>
    <mergeCell ref="DV23:EG23"/>
    <mergeCell ref="EH23:ES23"/>
    <mergeCell ref="ET23:FE23"/>
    <mergeCell ref="FF23:FQ23"/>
  </mergeCells>
  <pageMargins left="0.47244094488188981" right="0.39370078740157483" top="0.70866141732283472" bottom="0.31496062992125984" header="0.19685039370078741" footer="0.19685039370078741"/>
  <pageSetup paperSize="9" scale="94" orientation="landscape" r:id="rId1"/>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32" max="1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Лист1</vt:lpstr>
      <vt:lpstr>стр.5_7</vt:lpstr>
      <vt:lpstr>стр.5_7!Область_печати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2026-01-04T10:57:24Z</dcterms:modified>
</cp:coreProperties>
</file>